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showInkAnnotation="0" autoCompressPictures="0"/>
  <bookViews>
    <workbookView xWindow="20" yWindow="0" windowWidth="25600" windowHeight="16060" tabRatio="500" activeTab="1"/>
  </bookViews>
  <sheets>
    <sheet name="Management study" sheetId="1" r:id="rId1"/>
    <sheet name="CCA Contract Comparables" sheetId="2" r:id="rId2"/>
    <sheet name="CostLiving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87" i="3" l="1"/>
  <c r="L87" i="3"/>
  <c r="I87" i="3"/>
  <c r="G87" i="3"/>
  <c r="L10" i="3"/>
  <c r="L54" i="3"/>
  <c r="J42" i="2"/>
  <c r="C63" i="3"/>
  <c r="C64" i="1"/>
  <c r="H20" i="1"/>
  <c r="G29" i="1"/>
  <c r="G60" i="1"/>
  <c r="G44" i="1"/>
</calcChain>
</file>

<file path=xl/comments1.xml><?xml version="1.0" encoding="utf-8"?>
<comments xmlns="http://schemas.openxmlformats.org/spreadsheetml/2006/main">
  <authors>
    <author>Nick Strobel</author>
  </authors>
  <commentList>
    <comment ref="A2" authorId="0">
      <text>
        <r>
          <rPr>
            <b/>
            <sz val="9"/>
            <color indexed="81"/>
            <rFont val="Calibri"/>
            <family val="2"/>
          </rPr>
          <t>Nick Strobel:</t>
        </r>
        <r>
          <rPr>
            <sz val="9"/>
            <color indexed="81"/>
            <rFont val="Calibri"/>
            <family val="2"/>
          </rPr>
          <t xml:space="preserve">
Norwalk, CA Lakewood, Cerritos</t>
        </r>
      </text>
    </comment>
  </commentList>
</comments>
</file>

<file path=xl/sharedStrings.xml><?xml version="1.0" encoding="utf-8"?>
<sst xmlns="http://schemas.openxmlformats.org/spreadsheetml/2006/main" count="337" uniqueCount="139">
  <si>
    <t>District</t>
  </si>
  <si>
    <t>College</t>
  </si>
  <si>
    <t>2014-15 Annual FTES</t>
  </si>
  <si>
    <t>Contra Costa</t>
  </si>
  <si>
    <t>Total</t>
  </si>
  <si>
    <t>Diablo Valley</t>
  </si>
  <si>
    <t>Los Medanos</t>
  </si>
  <si>
    <t>Cerritos CCD</t>
  </si>
  <si>
    <t>Cerritos</t>
  </si>
  <si>
    <t>Coast CCD</t>
  </si>
  <si>
    <t>Coastline</t>
  </si>
  <si>
    <t>Golden West</t>
  </si>
  <si>
    <t>Orange Coast</t>
  </si>
  <si>
    <t>El Camino CCD</t>
  </si>
  <si>
    <t>El Camino</t>
  </si>
  <si>
    <t>Kern CCD</t>
  </si>
  <si>
    <t>Bakersfield</t>
  </si>
  <si>
    <t>Cerro Coso</t>
  </si>
  <si>
    <t>Porterville</t>
  </si>
  <si>
    <t>Long Beach</t>
  </si>
  <si>
    <t>Los Rios CCD</t>
  </si>
  <si>
    <t>Not meet criteria!</t>
  </si>
  <si>
    <t>American River</t>
  </si>
  <si>
    <t>Cosumnes River</t>
  </si>
  <si>
    <t>Folsom Lake</t>
  </si>
  <si>
    <t>Sacramento City</t>
  </si>
  <si>
    <t>North Orange CCD</t>
  </si>
  <si>
    <t>Cypress</t>
  </si>
  <si>
    <t>Fullerton</t>
  </si>
  <si>
    <t>North Orange Adult</t>
  </si>
  <si>
    <t>Palomar CCD</t>
  </si>
  <si>
    <t>Palomar</t>
  </si>
  <si>
    <t>Peralta CCD</t>
  </si>
  <si>
    <t>Alameda</t>
  </si>
  <si>
    <t>Berkeley City</t>
  </si>
  <si>
    <t>Laney</t>
  </si>
  <si>
    <t>Merritt</t>
  </si>
  <si>
    <t>Riverside CCD</t>
  </si>
  <si>
    <t>Moreno Valley</t>
  </si>
  <si>
    <t>Norco College</t>
  </si>
  <si>
    <t>Riverside</t>
  </si>
  <si>
    <t>San Mateo</t>
  </si>
  <si>
    <t>Canada</t>
  </si>
  <si>
    <t>Skyline</t>
  </si>
  <si>
    <t>Santa Barbara CCD</t>
  </si>
  <si>
    <t>Misses FTES criteria by about 660 FTES</t>
  </si>
  <si>
    <t>Missed FTES criteria by about 400 FTES</t>
  </si>
  <si>
    <t>Santa Barbara</t>
  </si>
  <si>
    <t>Santa Barbara Cont</t>
  </si>
  <si>
    <t>Sonoma CCD</t>
  </si>
  <si>
    <t>Santa Rosa</t>
  </si>
  <si>
    <t>State Center</t>
  </si>
  <si>
    <t>Fresno City</t>
  </si>
  <si>
    <t>Reedley College</t>
  </si>
  <si>
    <t>(Clovis too new for FTES data)</t>
  </si>
  <si>
    <t>Is now a 3-college district as of June 2015</t>
  </si>
  <si>
    <t>Ventura CCD</t>
  </si>
  <si>
    <t>Moorpark</t>
  </si>
  <si>
    <t>Oxnard</t>
  </si>
  <si>
    <t>Ventura</t>
  </si>
  <si>
    <t>West Hills CCD</t>
  </si>
  <si>
    <t>West Hills Coalinga</t>
  </si>
  <si>
    <t>West Hills Lemoore</t>
  </si>
  <si>
    <t>Not meet criteria</t>
  </si>
  <si>
    <t>Yosemite CCD</t>
  </si>
  <si>
    <t>Columbia</t>
  </si>
  <si>
    <t>Modesto</t>
  </si>
  <si>
    <t>Missed FTES criteria by about 190 FTES</t>
  </si>
  <si>
    <t>Deanza</t>
  </si>
  <si>
    <t>Single college in multi-college district with FTES within 1000 of KCCD</t>
  </si>
  <si>
    <t>Colleges and/or Districts that could meet criteria stated in Board Docs</t>
  </si>
  <si>
    <t>"Multi-college districts with 3 colleges and/or within +/- 1,000 Full Time Equivalent  (FTES) of Kern Community College District  FTES"</t>
  </si>
  <si>
    <t>Comparable Districts used in faculty CCA contract (p. 75)</t>
  </si>
  <si>
    <t xml:space="preserve">Antelope Valley, Riverside, San Bernardino, San Joaquin Delta, Santa Clarita, College of the Sequoias, State Center, West Hills, West Kern, and Yosemite. </t>
  </si>
  <si>
    <t>Antelope Valley</t>
  </si>
  <si>
    <t>&lt;-- Individual college used in CCA contract</t>
  </si>
  <si>
    <t>San Joaquin Delta</t>
  </si>
  <si>
    <t>Crafton Hills</t>
  </si>
  <si>
    <t>San Bernardino CCD</t>
  </si>
  <si>
    <t>San Bernardino</t>
  </si>
  <si>
    <t>Santa Clarita</t>
  </si>
  <si>
    <t>Canyons</t>
  </si>
  <si>
    <t>Sequoias</t>
  </si>
  <si>
    <t>Sequoias (College of)</t>
  </si>
  <si>
    <t>West Kern</t>
  </si>
  <si>
    <t>Taft</t>
  </si>
  <si>
    <t>Grossmont CCD</t>
  </si>
  <si>
    <t>Cuyamaca</t>
  </si>
  <si>
    <t>Grossmont</t>
  </si>
  <si>
    <t>** used in study</t>
  </si>
  <si>
    <t>** used in study (missed FTES criteria by about 1100</t>
  </si>
  <si>
    <t>San Diego CCD</t>
  </si>
  <si>
    <t>Total minus Adult</t>
  </si>
  <si>
    <t>San Diego City</t>
  </si>
  <si>
    <t>San Diego Mesa</t>
  </si>
  <si>
    <t>San Diego Miramar</t>
  </si>
  <si>
    <t>** used in study. Not include San Diego Adult which is non-credit FTES</t>
  </si>
  <si>
    <t>money.cnn.com</t>
  </si>
  <si>
    <t>Los Angeles-Long Beach</t>
  </si>
  <si>
    <t>if use San Francisco</t>
  </si>
  <si>
    <t>if use San Jose</t>
  </si>
  <si>
    <t>San Diego</t>
  </si>
  <si>
    <t>Orange County</t>
  </si>
  <si>
    <t>San Francisco</t>
  </si>
  <si>
    <t>Riverside City</t>
  </si>
  <si>
    <t>Oakland</t>
  </si>
  <si>
    <t>Fresno</t>
  </si>
  <si>
    <t>NOT used in study!</t>
  </si>
  <si>
    <t>NOT used in study</t>
  </si>
  <si>
    <t>Oakland (but way north)</t>
  </si>
  <si>
    <t>http://www.bankrate.com/calculators/savings/moving-cost-of-living-calculator.aspx</t>
  </si>
  <si>
    <t>Los-Angeles-Long Beach</t>
  </si>
  <si>
    <t>Oakland-Hayward-Berkeley</t>
  </si>
  <si>
    <t>San Diego-Carlsbad</t>
  </si>
  <si>
    <t>http://swz.salary.com/CostOfLivingWizard/LayoutScripts/Coll_Start.aspx</t>
  </si>
  <si>
    <t>Los Angeles</t>
  </si>
  <si>
    <t>Anaheim</t>
  </si>
  <si>
    <t>Cost of Living</t>
  </si>
  <si>
    <t>money.cnn.com/calculator/pf/cost-of-living</t>
  </si>
  <si>
    <t>Stockton but employers pay only 1.0539 rate</t>
  </si>
  <si>
    <t>Lompoc</t>
  </si>
  <si>
    <t>San Bernardino + Riverside give same value</t>
  </si>
  <si>
    <t>Vallejo</t>
  </si>
  <si>
    <t>Orange County and Santa Ana (same value)</t>
  </si>
  <si>
    <t>average money</t>
  </si>
  <si>
    <t>bankrate.com has nothing for these areas. Bakersfield is only choice that applies</t>
  </si>
  <si>
    <t>http://www.bestplaces.net/cost-of-living/</t>
  </si>
  <si>
    <t>using Santa Ana</t>
  </si>
  <si>
    <t>using Costa Mesa</t>
  </si>
  <si>
    <t>using Martinez</t>
  </si>
  <si>
    <t>using El Cajon</t>
  </si>
  <si>
    <t>Cerritos (not in study)</t>
  </si>
  <si>
    <t>using Oakland</t>
  </si>
  <si>
    <t>using Riverside</t>
  </si>
  <si>
    <t>average bankrate</t>
  </si>
  <si>
    <t>Average swz.salary</t>
  </si>
  <si>
    <t>Average bestplaces</t>
  </si>
  <si>
    <t>Average CCA comparables</t>
  </si>
  <si>
    <t>only swz.salary.com has enough cities in its database to include Central Valley cities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</si>
</sst>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  <font>
      <b/>
      <sz val="14"/>
      <color theme="1"/>
      <name val="Calibri"/>
      <scheme val="minor"/>
    </font>
    <font>
      <sz val="12"/>
      <color theme="1"/>
      <name val="Times New Roman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2"/>
      <color rgb="FF000000"/>
      <name val="Calibri"/>
      <family val="2"/>
      <scheme val="minor"/>
    </font>
    <font>
      <b/>
      <sz val="18"/>
      <color theme="1"/>
      <name val="Calibri"/>
      <scheme val="minor"/>
    </font>
    <font>
      <sz val="18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4" fontId="0" fillId="0" borderId="0" xfId="0" applyNumberForma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4" fontId="4" fillId="0" borderId="0" xfId="0" applyNumberFormat="1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</cellXfs>
  <cellStyles count="13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showRuler="0" topLeftCell="A53" workbookViewId="0">
      <selection activeCell="A3" sqref="A3:D88"/>
    </sheetView>
  </sheetViews>
  <sheetFormatPr baseColWidth="10" defaultRowHeight="15" x14ac:dyDescent="0"/>
  <cols>
    <col min="1" max="1" width="15.6640625" customWidth="1"/>
    <col min="2" max="2" width="17.1640625" customWidth="1"/>
    <col min="3" max="3" width="19.5" customWidth="1"/>
  </cols>
  <sheetData>
    <row r="1" spans="1:4">
      <c r="A1" t="s">
        <v>70</v>
      </c>
    </row>
    <row r="2" spans="1:4">
      <c r="A2" t="s">
        <v>71</v>
      </c>
    </row>
    <row r="3" spans="1:4" ht="18">
      <c r="A3" s="4" t="s">
        <v>0</v>
      </c>
      <c r="B3" s="4" t="s">
        <v>1</v>
      </c>
      <c r="C3" s="4" t="s">
        <v>2</v>
      </c>
    </row>
    <row r="4" spans="1:4">
      <c r="A4" t="s">
        <v>7</v>
      </c>
      <c r="B4" t="s">
        <v>8</v>
      </c>
      <c r="C4" s="1">
        <v>18545.900000000001</v>
      </c>
    </row>
    <row r="6" spans="1:4">
      <c r="A6" t="s">
        <v>9</v>
      </c>
      <c r="B6" s="2" t="s">
        <v>4</v>
      </c>
      <c r="C6" s="1">
        <v>35883.29</v>
      </c>
      <c r="D6" t="s">
        <v>89</v>
      </c>
    </row>
    <row r="7" spans="1:4">
      <c r="B7" t="s">
        <v>10</v>
      </c>
      <c r="C7" s="1">
        <v>6904.71</v>
      </c>
    </row>
    <row r="8" spans="1:4">
      <c r="B8" t="s">
        <v>11</v>
      </c>
      <c r="C8" s="1">
        <v>10488.01</v>
      </c>
    </row>
    <row r="9" spans="1:4">
      <c r="B9" t="s">
        <v>12</v>
      </c>
      <c r="C9" s="1">
        <v>18490.57</v>
      </c>
    </row>
    <row r="11" spans="1:4">
      <c r="A11" t="s">
        <v>3</v>
      </c>
      <c r="B11" s="2" t="s">
        <v>4</v>
      </c>
      <c r="C11" s="1">
        <v>30424.28</v>
      </c>
      <c r="D11" t="s">
        <v>89</v>
      </c>
    </row>
    <row r="12" spans="1:4">
      <c r="B12" t="s">
        <v>3</v>
      </c>
      <c r="C12" s="1">
        <v>5373.57</v>
      </c>
    </row>
    <row r="13" spans="1:4">
      <c r="B13" t="s">
        <v>5</v>
      </c>
      <c r="C13" s="1">
        <v>17179.349999999999</v>
      </c>
    </row>
    <row r="14" spans="1:4">
      <c r="B14" t="s">
        <v>6</v>
      </c>
      <c r="C14" s="1">
        <v>7871.36</v>
      </c>
    </row>
    <row r="16" spans="1:4">
      <c r="A16" t="s">
        <v>13</v>
      </c>
      <c r="B16" t="s">
        <v>14</v>
      </c>
      <c r="C16" s="1">
        <v>18603.310000000001</v>
      </c>
    </row>
    <row r="18" spans="1:8">
      <c r="B18" s="3" t="s">
        <v>68</v>
      </c>
      <c r="C18" s="1">
        <v>19618.14</v>
      </c>
      <c r="D18" t="s">
        <v>69</v>
      </c>
    </row>
    <row r="20" spans="1:8">
      <c r="A20" t="s">
        <v>86</v>
      </c>
      <c r="B20" s="2" t="s">
        <v>4</v>
      </c>
      <c r="C20" s="1">
        <v>17084.13</v>
      </c>
      <c r="D20" t="s">
        <v>90</v>
      </c>
      <c r="H20" s="1">
        <f>C24-C20</f>
        <v>2098.5999999999985</v>
      </c>
    </row>
    <row r="21" spans="1:8">
      <c r="B21" t="s">
        <v>87</v>
      </c>
      <c r="C21" s="1">
        <v>5038.95</v>
      </c>
    </row>
    <row r="22" spans="1:8">
      <c r="B22" t="s">
        <v>88</v>
      </c>
      <c r="C22" s="1">
        <v>12045.18</v>
      </c>
    </row>
    <row r="24" spans="1:8">
      <c r="A24" t="s">
        <v>15</v>
      </c>
      <c r="B24" s="2" t="s">
        <v>4</v>
      </c>
      <c r="C24" s="1">
        <v>19182.73</v>
      </c>
    </row>
    <row r="25" spans="1:8">
      <c r="B25" t="s">
        <v>16</v>
      </c>
      <c r="C25" s="1">
        <v>13625.02</v>
      </c>
    </row>
    <row r="26" spans="1:8">
      <c r="B26" t="s">
        <v>17</v>
      </c>
      <c r="C26" s="1">
        <v>2730.01</v>
      </c>
    </row>
    <row r="27" spans="1:8">
      <c r="B27" t="s">
        <v>18</v>
      </c>
      <c r="C27" s="1">
        <v>2827.7</v>
      </c>
    </row>
    <row r="29" spans="1:8">
      <c r="A29" t="s">
        <v>19</v>
      </c>
      <c r="B29" t="s">
        <v>19</v>
      </c>
      <c r="C29" s="1">
        <v>20370.41</v>
      </c>
      <c r="D29" t="s">
        <v>67</v>
      </c>
      <c r="G29" s="1">
        <f>C29-C24</f>
        <v>1187.6800000000003</v>
      </c>
    </row>
    <row r="31" spans="1:8">
      <c r="A31" t="s">
        <v>20</v>
      </c>
      <c r="B31" s="2" t="s">
        <v>4</v>
      </c>
      <c r="C31" s="1">
        <v>52078.81</v>
      </c>
      <c r="D31" t="s">
        <v>21</v>
      </c>
      <c r="G31" s="1"/>
    </row>
    <row r="32" spans="1:8">
      <c r="B32" t="s">
        <v>22</v>
      </c>
      <c r="C32" s="1">
        <v>21200</v>
      </c>
    </row>
    <row r="33" spans="1:7">
      <c r="B33" t="s">
        <v>23</v>
      </c>
      <c r="C33" s="1">
        <v>9746.0499999999993</v>
      </c>
    </row>
    <row r="34" spans="1:7">
      <c r="B34" t="s">
        <v>24</v>
      </c>
      <c r="C34" s="1">
        <v>5412.58</v>
      </c>
    </row>
    <row r="35" spans="1:7">
      <c r="B35" t="s">
        <v>25</v>
      </c>
      <c r="C35" s="1">
        <v>15720.19</v>
      </c>
    </row>
    <row r="37" spans="1:7">
      <c r="A37" t="s">
        <v>26</v>
      </c>
      <c r="B37" s="2" t="s">
        <v>4</v>
      </c>
      <c r="C37" s="1">
        <v>40892.6</v>
      </c>
    </row>
    <row r="38" spans="1:7">
      <c r="B38" t="s">
        <v>27</v>
      </c>
      <c r="C38" s="1">
        <v>12566.82</v>
      </c>
    </row>
    <row r="39" spans="1:7">
      <c r="B39" t="s">
        <v>28</v>
      </c>
      <c r="C39" s="1">
        <v>22908.55</v>
      </c>
    </row>
    <row r="40" spans="1:7">
      <c r="B40" t="s">
        <v>29</v>
      </c>
      <c r="C40" s="1">
        <v>5417.23</v>
      </c>
    </row>
    <row r="42" spans="1:7">
      <c r="A42" t="s">
        <v>30</v>
      </c>
      <c r="B42" t="s">
        <v>31</v>
      </c>
      <c r="C42" s="1">
        <v>19874.02</v>
      </c>
    </row>
    <row r="44" spans="1:7">
      <c r="A44" t="s">
        <v>32</v>
      </c>
      <c r="B44" s="2" t="s">
        <v>4</v>
      </c>
      <c r="C44" s="1">
        <v>20840.150000000001</v>
      </c>
      <c r="D44" t="s">
        <v>45</v>
      </c>
      <c r="G44" s="1">
        <f>C44-C24</f>
        <v>1657.4200000000019</v>
      </c>
    </row>
    <row r="45" spans="1:7">
      <c r="B45" t="s">
        <v>33</v>
      </c>
      <c r="C45" s="1">
        <v>3919.73</v>
      </c>
      <c r="D45" t="s">
        <v>89</v>
      </c>
    </row>
    <row r="46" spans="1:7">
      <c r="B46" t="s">
        <v>34</v>
      </c>
      <c r="C46" s="1">
        <v>4572.6400000000003</v>
      </c>
    </row>
    <row r="47" spans="1:7">
      <c r="B47" t="s">
        <v>35</v>
      </c>
      <c r="C47" s="1">
        <v>7836.09</v>
      </c>
    </row>
    <row r="48" spans="1:7">
      <c r="B48" t="s">
        <v>36</v>
      </c>
      <c r="C48" s="1">
        <v>4511.7</v>
      </c>
    </row>
    <row r="50" spans="1:7">
      <c r="A50" t="s">
        <v>37</v>
      </c>
      <c r="B50" s="2" t="s">
        <v>4</v>
      </c>
      <c r="C50" s="1">
        <v>28217.73</v>
      </c>
      <c r="D50" t="s">
        <v>89</v>
      </c>
    </row>
    <row r="51" spans="1:7">
      <c r="B51" t="s">
        <v>38</v>
      </c>
      <c r="C51" s="1">
        <v>6563.18</v>
      </c>
    </row>
    <row r="52" spans="1:7">
      <c r="B52" t="s">
        <v>39</v>
      </c>
      <c r="C52" s="1">
        <v>6386.6</v>
      </c>
    </row>
    <row r="53" spans="1:7">
      <c r="B53" t="s">
        <v>40</v>
      </c>
      <c r="C53" s="1">
        <v>15267.96</v>
      </c>
    </row>
    <row r="55" spans="1:7">
      <c r="A55" t="s">
        <v>41</v>
      </c>
      <c r="B55" s="2" t="s">
        <v>4</v>
      </c>
      <c r="C55" s="1">
        <v>21570.87</v>
      </c>
      <c r="D55" t="s">
        <v>89</v>
      </c>
    </row>
    <row r="56" spans="1:7">
      <c r="B56" t="s">
        <v>42</v>
      </c>
      <c r="C56" s="1">
        <v>4800.2</v>
      </c>
    </row>
    <row r="57" spans="1:7">
      <c r="B57" t="s">
        <v>41</v>
      </c>
      <c r="C57" s="1">
        <v>8278.09</v>
      </c>
    </row>
    <row r="58" spans="1:7">
      <c r="B58" t="s">
        <v>43</v>
      </c>
      <c r="C58" s="1">
        <v>8492.58</v>
      </c>
    </row>
    <row r="60" spans="1:7">
      <c r="A60" t="s">
        <v>44</v>
      </c>
      <c r="B60" s="2" t="s">
        <v>4</v>
      </c>
      <c r="C60" s="1">
        <v>17786.669999999998</v>
      </c>
      <c r="D60" t="s">
        <v>46</v>
      </c>
      <c r="G60" s="1">
        <f>C24-C60</f>
        <v>1396.0600000000013</v>
      </c>
    </row>
    <row r="61" spans="1:7">
      <c r="B61" t="s">
        <v>47</v>
      </c>
      <c r="C61" s="1">
        <v>17147.53</v>
      </c>
    </row>
    <row r="62" spans="1:7">
      <c r="B62" t="s">
        <v>48</v>
      </c>
      <c r="C62">
        <v>639.14</v>
      </c>
    </row>
    <row r="64" spans="1:7">
      <c r="A64" t="s">
        <v>91</v>
      </c>
      <c r="B64" s="2" t="s">
        <v>92</v>
      </c>
      <c r="C64" s="1">
        <f>SUM(C65:C67)</f>
        <v>34063.550000000003</v>
      </c>
      <c r="D64" t="s">
        <v>96</v>
      </c>
    </row>
    <row r="65" spans="1:4">
      <c r="B65" t="s">
        <v>93</v>
      </c>
      <c r="C65" s="1">
        <v>10810.95</v>
      </c>
    </row>
    <row r="66" spans="1:4">
      <c r="B66" t="s">
        <v>94</v>
      </c>
      <c r="C66" s="1">
        <v>15826.91</v>
      </c>
    </row>
    <row r="67" spans="1:4">
      <c r="B67" t="s">
        <v>95</v>
      </c>
      <c r="C67" s="1">
        <v>7425.69</v>
      </c>
    </row>
    <row r="70" spans="1:4">
      <c r="A70" t="s">
        <v>49</v>
      </c>
      <c r="B70" t="s">
        <v>50</v>
      </c>
      <c r="C70" s="1">
        <v>19774.759999999998</v>
      </c>
    </row>
    <row r="72" spans="1:4">
      <c r="A72" t="s">
        <v>51</v>
      </c>
      <c r="B72" s="2" t="s">
        <v>4</v>
      </c>
      <c r="C72" s="1">
        <v>28412.87</v>
      </c>
      <c r="D72" t="s">
        <v>55</v>
      </c>
    </row>
    <row r="73" spans="1:4">
      <c r="B73" t="s">
        <v>52</v>
      </c>
      <c r="C73" s="1">
        <v>17329.240000000002</v>
      </c>
    </row>
    <row r="74" spans="1:4">
      <c r="B74" t="s">
        <v>53</v>
      </c>
      <c r="C74" s="1">
        <v>11083.63</v>
      </c>
    </row>
    <row r="75" spans="1:4">
      <c r="B75" t="s">
        <v>54</v>
      </c>
    </row>
    <row r="77" spans="1:4">
      <c r="A77" t="s">
        <v>56</v>
      </c>
      <c r="B77" s="2" t="s">
        <v>4</v>
      </c>
      <c r="C77" s="1">
        <v>29271.24</v>
      </c>
      <c r="D77" t="s">
        <v>89</v>
      </c>
    </row>
    <row r="78" spans="1:4">
      <c r="B78" t="s">
        <v>57</v>
      </c>
      <c r="C78" s="1">
        <v>12469.67</v>
      </c>
    </row>
    <row r="79" spans="1:4">
      <c r="B79" t="s">
        <v>58</v>
      </c>
      <c r="C79" s="1">
        <v>5783.7</v>
      </c>
    </row>
    <row r="80" spans="1:4">
      <c r="B80" t="s">
        <v>59</v>
      </c>
      <c r="C80" s="1">
        <v>11017.88</v>
      </c>
    </row>
    <row r="82" spans="1:4">
      <c r="A82" t="s">
        <v>60</v>
      </c>
      <c r="B82" s="2" t="s">
        <v>4</v>
      </c>
      <c r="C82" s="1">
        <v>5500.82</v>
      </c>
      <c r="D82" t="s">
        <v>63</v>
      </c>
    </row>
    <row r="83" spans="1:4">
      <c r="B83" t="s">
        <v>61</v>
      </c>
      <c r="C83" s="1">
        <v>2087.9499999999998</v>
      </c>
    </row>
    <row r="84" spans="1:4">
      <c r="B84" t="s">
        <v>62</v>
      </c>
      <c r="C84" s="1">
        <v>3412.87</v>
      </c>
    </row>
    <row r="86" spans="1:4">
      <c r="A86" t="s">
        <v>64</v>
      </c>
      <c r="B86" s="2" t="s">
        <v>4</v>
      </c>
      <c r="C86" s="1">
        <v>14700.87</v>
      </c>
      <c r="D86" t="s">
        <v>63</v>
      </c>
    </row>
    <row r="87" spans="1:4">
      <c r="B87" t="s">
        <v>65</v>
      </c>
      <c r="C87" s="1">
        <v>1645.76</v>
      </c>
    </row>
    <row r="88" spans="1:4">
      <c r="B88" t="s">
        <v>66</v>
      </c>
      <c r="C88" s="1">
        <v>13055.11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showRuler="0" topLeftCell="A8" workbookViewId="0">
      <pane xSplit="2" topLeftCell="E1" activePane="topRight" state="frozen"/>
      <selection pane="topRight" activeCell="H45" sqref="H45"/>
    </sheetView>
  </sheetViews>
  <sheetFormatPr baseColWidth="10" defaultRowHeight="15" x14ac:dyDescent="0"/>
  <cols>
    <col min="1" max="1" width="16.5" customWidth="1"/>
    <col min="2" max="2" width="19.1640625" customWidth="1"/>
    <col min="9" max="10" width="13" customWidth="1"/>
  </cols>
  <sheetData>
    <row r="1" spans="1:14">
      <c r="A1" t="s">
        <v>72</v>
      </c>
      <c r="F1" t="s">
        <v>117</v>
      </c>
    </row>
    <row r="2" spans="1:14">
      <c r="A2" s="5" t="s">
        <v>73</v>
      </c>
    </row>
    <row r="4" spans="1:14" ht="18">
      <c r="A4" s="4" t="s">
        <v>0</v>
      </c>
      <c r="B4" s="4" t="s">
        <v>1</v>
      </c>
      <c r="C4" s="4" t="s">
        <v>2</v>
      </c>
      <c r="F4" s="7" t="s">
        <v>118</v>
      </c>
      <c r="J4" t="s">
        <v>114</v>
      </c>
      <c r="N4" t="s">
        <v>110</v>
      </c>
    </row>
    <row r="5" spans="1:14">
      <c r="A5" t="s">
        <v>74</v>
      </c>
      <c r="B5" t="s">
        <v>74</v>
      </c>
      <c r="C5" s="1">
        <v>11336.19</v>
      </c>
      <c r="J5">
        <v>1.0053300000000001</v>
      </c>
      <c r="K5" t="s">
        <v>121</v>
      </c>
      <c r="N5" t="s">
        <v>125</v>
      </c>
    </row>
    <row r="7" spans="1:14">
      <c r="A7" t="s">
        <v>15</v>
      </c>
      <c r="B7" s="2" t="s">
        <v>4</v>
      </c>
      <c r="C7" s="1">
        <v>19182.73</v>
      </c>
    </row>
    <row r="8" spans="1:14">
      <c r="B8" t="s">
        <v>16</v>
      </c>
      <c r="C8" s="1">
        <v>13625.02</v>
      </c>
    </row>
    <row r="9" spans="1:14">
      <c r="B9" t="s">
        <v>17</v>
      </c>
      <c r="C9" s="1">
        <v>2730.01</v>
      </c>
    </row>
    <row r="10" spans="1:14">
      <c r="B10" t="s">
        <v>18</v>
      </c>
      <c r="C10" s="1">
        <v>2827.7</v>
      </c>
    </row>
    <row r="12" spans="1:14">
      <c r="A12" t="s">
        <v>37</v>
      </c>
      <c r="B12" s="2" t="s">
        <v>4</v>
      </c>
      <c r="C12" s="1">
        <v>28217.73</v>
      </c>
    </row>
    <row r="13" spans="1:14">
      <c r="B13" t="s">
        <v>38</v>
      </c>
      <c r="C13" s="1">
        <v>6563.18</v>
      </c>
    </row>
    <row r="14" spans="1:14">
      <c r="B14" t="s">
        <v>39</v>
      </c>
      <c r="C14" s="1">
        <v>6386.6</v>
      </c>
    </row>
    <row r="15" spans="1:14">
      <c r="B15" s="3" t="s">
        <v>40</v>
      </c>
      <c r="C15" s="6">
        <v>15267.96</v>
      </c>
      <c r="D15" t="s">
        <v>75</v>
      </c>
      <c r="F15">
        <v>1.0924499999999999</v>
      </c>
      <c r="G15" t="s">
        <v>104</v>
      </c>
      <c r="J15">
        <v>1.0053300000000001</v>
      </c>
      <c r="K15" t="s">
        <v>40</v>
      </c>
    </row>
    <row r="17" spans="1:11">
      <c r="A17" t="s">
        <v>76</v>
      </c>
      <c r="B17" t="s">
        <v>76</v>
      </c>
      <c r="C17" s="1">
        <v>16166.75</v>
      </c>
      <c r="J17">
        <v>1.2726500000000001</v>
      </c>
      <c r="K17" t="s">
        <v>119</v>
      </c>
    </row>
    <row r="19" spans="1:11">
      <c r="A19" t="s">
        <v>78</v>
      </c>
      <c r="B19" s="2" t="s">
        <v>4</v>
      </c>
      <c r="C19" s="1">
        <v>14877.57</v>
      </c>
    </row>
    <row r="20" spans="1:11">
      <c r="B20" t="s">
        <v>77</v>
      </c>
      <c r="C20" s="1">
        <v>4653.07</v>
      </c>
    </row>
    <row r="21" spans="1:11">
      <c r="B21" s="3" t="s">
        <v>79</v>
      </c>
      <c r="C21" s="6">
        <v>10224.5</v>
      </c>
      <c r="D21" t="s">
        <v>75</v>
      </c>
      <c r="F21">
        <v>1.0924499999999999</v>
      </c>
      <c r="G21" t="s">
        <v>104</v>
      </c>
      <c r="J21">
        <v>1.0053300000000001</v>
      </c>
      <c r="K21" t="s">
        <v>79</v>
      </c>
    </row>
    <row r="23" spans="1:11">
      <c r="A23" t="s">
        <v>80</v>
      </c>
      <c r="B23" t="s">
        <v>81</v>
      </c>
      <c r="C23" s="1">
        <v>15628.17</v>
      </c>
      <c r="J23">
        <v>1.1083499999999999</v>
      </c>
      <c r="K23" t="s">
        <v>59</v>
      </c>
    </row>
    <row r="24" spans="1:11">
      <c r="J24">
        <v>1.0932500000000001</v>
      </c>
      <c r="K24" t="s">
        <v>120</v>
      </c>
    </row>
    <row r="26" spans="1:11">
      <c r="A26" t="s">
        <v>82</v>
      </c>
      <c r="B26" t="s">
        <v>83</v>
      </c>
      <c r="C26" s="1">
        <v>8954.7999999999993</v>
      </c>
      <c r="J26">
        <v>0.97957000000000005</v>
      </c>
      <c r="K26" t="s">
        <v>106</v>
      </c>
    </row>
    <row r="28" spans="1:11">
      <c r="B28" t="s">
        <v>51</v>
      </c>
      <c r="C28" s="2" t="s">
        <v>4</v>
      </c>
      <c r="D28" s="1">
        <v>28412.87</v>
      </c>
      <c r="E28" t="s">
        <v>55</v>
      </c>
      <c r="F28">
        <v>0.99811000000000005</v>
      </c>
      <c r="J28">
        <v>0.97957000000000005</v>
      </c>
      <c r="K28" t="s">
        <v>106</v>
      </c>
    </row>
    <row r="29" spans="1:11">
      <c r="C29" t="s">
        <v>52</v>
      </c>
      <c r="D29" s="1">
        <v>17329.240000000002</v>
      </c>
    </row>
    <row r="30" spans="1:11">
      <c r="C30" t="s">
        <v>53</v>
      </c>
      <c r="D30" s="1">
        <v>11083.63</v>
      </c>
    </row>
    <row r="31" spans="1:11">
      <c r="C31" t="s">
        <v>54</v>
      </c>
    </row>
    <row r="33" spans="1:11">
      <c r="A33" t="s">
        <v>60</v>
      </c>
      <c r="B33" s="2" t="s">
        <v>4</v>
      </c>
      <c r="C33" s="1">
        <v>5500.82</v>
      </c>
      <c r="J33">
        <v>0.97957000000000005</v>
      </c>
      <c r="K33" t="s">
        <v>106</v>
      </c>
    </row>
    <row r="34" spans="1:11">
      <c r="B34" t="s">
        <v>61</v>
      </c>
      <c r="C34" s="1">
        <v>2087.9499999999998</v>
      </c>
      <c r="J34">
        <v>1.0515099999999999</v>
      </c>
      <c r="K34" t="s">
        <v>66</v>
      </c>
    </row>
    <row r="35" spans="1:11">
      <c r="B35" t="s">
        <v>62</v>
      </c>
      <c r="C35" s="1">
        <v>3412.87</v>
      </c>
    </row>
    <row r="37" spans="1:11">
      <c r="A37" t="s">
        <v>84</v>
      </c>
      <c r="B37" t="s">
        <v>85</v>
      </c>
      <c r="C37" s="1">
        <v>2581.7600000000002</v>
      </c>
      <c r="J37">
        <v>1</v>
      </c>
      <c r="K37" t="s">
        <v>16</v>
      </c>
    </row>
    <row r="39" spans="1:11">
      <c r="A39" t="s">
        <v>64</v>
      </c>
      <c r="B39" s="2" t="s">
        <v>4</v>
      </c>
      <c r="C39" s="1">
        <v>14700.87</v>
      </c>
      <c r="J39">
        <v>1.0515099999999999</v>
      </c>
      <c r="K39" t="s">
        <v>66</v>
      </c>
    </row>
    <row r="40" spans="1:11">
      <c r="B40" t="s">
        <v>65</v>
      </c>
      <c r="C40" s="1">
        <v>1645.76</v>
      </c>
    </row>
    <row r="41" spans="1:11">
      <c r="B41" t="s">
        <v>66</v>
      </c>
      <c r="C41" s="1">
        <v>13055.11</v>
      </c>
    </row>
    <row r="42" spans="1:11" ht="92">
      <c r="I42" s="10" t="s">
        <v>137</v>
      </c>
      <c r="J42" s="10">
        <f>AVERAGE(J5:J39)</f>
        <v>1.0443308333333334</v>
      </c>
    </row>
    <row r="44" spans="1:11">
      <c r="H44" t="s">
        <v>138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87"/>
  <sheetViews>
    <sheetView showRuler="0" topLeftCell="A58" workbookViewId="0">
      <pane xSplit="2" topLeftCell="D1" activePane="topRight" state="frozen"/>
      <selection pane="topRight" activeCell="P87" sqref="P87"/>
    </sheetView>
  </sheetViews>
  <sheetFormatPr baseColWidth="10" defaultRowHeight="15" x14ac:dyDescent="0"/>
  <cols>
    <col min="1" max="1" width="16.6640625" customWidth="1"/>
    <col min="2" max="2" width="16.1640625" customWidth="1"/>
    <col min="6" max="6" width="13.5" customWidth="1"/>
    <col min="7" max="7" width="24.6640625" customWidth="1"/>
    <col min="8" max="8" width="14.1640625" customWidth="1"/>
    <col min="9" max="9" width="15.33203125" customWidth="1"/>
    <col min="11" max="11" width="15" customWidth="1"/>
    <col min="12" max="12" width="17.5" bestFit="1" customWidth="1"/>
    <col min="15" max="15" width="15.83203125" customWidth="1"/>
    <col min="16" max="16" width="14" customWidth="1"/>
  </cols>
  <sheetData>
    <row r="1" spans="1:17" ht="18">
      <c r="A1" s="4" t="s">
        <v>0</v>
      </c>
      <c r="B1" s="4" t="s">
        <v>1</v>
      </c>
      <c r="C1" s="4" t="s">
        <v>2</v>
      </c>
      <c r="F1" s="4" t="s">
        <v>97</v>
      </c>
      <c r="H1" t="s">
        <v>110</v>
      </c>
      <c r="L1" t="s">
        <v>114</v>
      </c>
      <c r="P1" t="s">
        <v>126</v>
      </c>
    </row>
    <row r="2" spans="1:17">
      <c r="A2" t="s">
        <v>7</v>
      </c>
      <c r="B2" t="s">
        <v>8</v>
      </c>
      <c r="C2" s="1">
        <v>18545.900000000001</v>
      </c>
      <c r="D2" t="s">
        <v>108</v>
      </c>
      <c r="F2">
        <v>1.27075</v>
      </c>
      <c r="G2" t="s">
        <v>98</v>
      </c>
      <c r="H2">
        <v>1.292729</v>
      </c>
      <c r="I2" t="s">
        <v>111</v>
      </c>
      <c r="L2">
        <v>1.2664299999999999</v>
      </c>
      <c r="M2" t="s">
        <v>115</v>
      </c>
      <c r="P2">
        <v>1.8192299999999999</v>
      </c>
      <c r="Q2" t="s">
        <v>131</v>
      </c>
    </row>
    <row r="3" spans="1:17">
      <c r="L3">
        <v>1.2619899999999999</v>
      </c>
      <c r="M3" t="s">
        <v>116</v>
      </c>
    </row>
    <row r="5" spans="1:17">
      <c r="A5" t="s">
        <v>9</v>
      </c>
      <c r="B5" s="2" t="s">
        <v>4</v>
      </c>
      <c r="C5" s="1">
        <v>35883.29</v>
      </c>
      <c r="D5" t="s">
        <v>89</v>
      </c>
      <c r="F5">
        <v>1.3877299999999999</v>
      </c>
      <c r="G5" t="s">
        <v>102</v>
      </c>
      <c r="H5">
        <v>1.292729</v>
      </c>
      <c r="I5" t="s">
        <v>111</v>
      </c>
      <c r="L5">
        <v>1.2619899999999999</v>
      </c>
      <c r="M5" t="s">
        <v>123</v>
      </c>
      <c r="P5">
        <v>1.38365</v>
      </c>
      <c r="Q5" t="s">
        <v>127</v>
      </c>
    </row>
    <row r="6" spans="1:17">
      <c r="B6" t="s">
        <v>10</v>
      </c>
      <c r="C6" s="1">
        <v>6904.71</v>
      </c>
      <c r="P6">
        <v>1.8365400000000001</v>
      </c>
      <c r="Q6" t="s">
        <v>128</v>
      </c>
    </row>
    <row r="7" spans="1:17">
      <c r="B7" t="s">
        <v>11</v>
      </c>
      <c r="C7" s="1">
        <v>10488.01</v>
      </c>
    </row>
    <row r="8" spans="1:17">
      <c r="B8" t="s">
        <v>12</v>
      </c>
      <c r="C8" s="1">
        <v>18490.57</v>
      </c>
    </row>
    <row r="10" spans="1:17">
      <c r="A10" t="s">
        <v>3</v>
      </c>
      <c r="B10" s="2" t="s">
        <v>4</v>
      </c>
      <c r="C10" s="1">
        <v>30424.28</v>
      </c>
      <c r="D10" t="s">
        <v>89</v>
      </c>
      <c r="F10">
        <v>1.5745199999999999</v>
      </c>
      <c r="G10" t="s">
        <v>99</v>
      </c>
      <c r="H10">
        <v>1.3512748000000001</v>
      </c>
      <c r="I10" t="s">
        <v>112</v>
      </c>
      <c r="L10">
        <f>AVERAGE(M10:M11)</f>
        <v>1.2562150000000001</v>
      </c>
      <c r="M10">
        <v>1.25488</v>
      </c>
      <c r="N10" t="s">
        <v>105</v>
      </c>
      <c r="P10">
        <v>1.47404</v>
      </c>
      <c r="Q10" t="s">
        <v>129</v>
      </c>
    </row>
    <row r="11" spans="1:17">
      <c r="B11" t="s">
        <v>3</v>
      </c>
      <c r="C11" s="1">
        <v>5373.57</v>
      </c>
      <c r="F11">
        <v>1.41509</v>
      </c>
      <c r="G11" t="s">
        <v>100</v>
      </c>
      <c r="M11">
        <v>1.2575499999999999</v>
      </c>
      <c r="N11" t="s">
        <v>122</v>
      </c>
    </row>
    <row r="12" spans="1:17">
      <c r="B12" t="s">
        <v>5</v>
      </c>
      <c r="C12" s="1">
        <v>17179.349999999999</v>
      </c>
    </row>
    <row r="13" spans="1:17">
      <c r="B13" t="s">
        <v>6</v>
      </c>
      <c r="C13" s="1">
        <v>7871.36</v>
      </c>
    </row>
    <row r="15" spans="1:17">
      <c r="A15" t="s">
        <v>13</v>
      </c>
      <c r="B15" t="s">
        <v>14</v>
      </c>
      <c r="C15" s="1">
        <v>18603.310000000001</v>
      </c>
      <c r="D15" t="s">
        <v>108</v>
      </c>
      <c r="F15">
        <v>1.27075</v>
      </c>
      <c r="G15" t="s">
        <v>98</v>
      </c>
      <c r="H15">
        <v>1.292729</v>
      </c>
      <c r="I15" t="s">
        <v>111</v>
      </c>
    </row>
    <row r="17" spans="1:17">
      <c r="B17" s="3" t="s">
        <v>68</v>
      </c>
      <c r="C17" s="1">
        <v>19618.14</v>
      </c>
      <c r="D17" t="s">
        <v>69</v>
      </c>
    </row>
    <row r="19" spans="1:17">
      <c r="A19" t="s">
        <v>86</v>
      </c>
      <c r="B19" s="2" t="s">
        <v>4</v>
      </c>
      <c r="C19" s="1">
        <v>17084.13</v>
      </c>
      <c r="D19" t="s">
        <v>90</v>
      </c>
      <c r="F19">
        <v>1.2735799999999999</v>
      </c>
      <c r="G19" t="s">
        <v>101</v>
      </c>
      <c r="H19">
        <v>1.3399433000000001</v>
      </c>
      <c r="I19" t="s">
        <v>113</v>
      </c>
      <c r="L19">
        <v>1.2309099999999999</v>
      </c>
      <c r="M19" t="s">
        <v>101</v>
      </c>
      <c r="P19">
        <v>1.4028799999999999</v>
      </c>
      <c r="Q19" t="s">
        <v>130</v>
      </c>
    </row>
    <row r="20" spans="1:17">
      <c r="B20" t="s">
        <v>87</v>
      </c>
      <c r="C20" s="1">
        <v>5038.95</v>
      </c>
    </row>
    <row r="21" spans="1:17">
      <c r="B21" t="s">
        <v>88</v>
      </c>
      <c r="C21" s="1">
        <v>12045.18</v>
      </c>
    </row>
    <row r="23" spans="1:17">
      <c r="A23" t="s">
        <v>15</v>
      </c>
      <c r="B23" s="2" t="s">
        <v>4</v>
      </c>
      <c r="C23" s="1">
        <v>19182.73</v>
      </c>
    </row>
    <row r="24" spans="1:17">
      <c r="B24" t="s">
        <v>16</v>
      </c>
      <c r="C24" s="1">
        <v>13625.02</v>
      </c>
    </row>
    <row r="25" spans="1:17">
      <c r="B25" t="s">
        <v>17</v>
      </c>
      <c r="C25" s="1">
        <v>2730.01</v>
      </c>
    </row>
    <row r="26" spans="1:17">
      <c r="B26" t="s">
        <v>18</v>
      </c>
      <c r="C26" s="1">
        <v>2827.7</v>
      </c>
    </row>
    <row r="28" spans="1:17">
      <c r="A28" t="s">
        <v>19</v>
      </c>
      <c r="B28" t="s">
        <v>19</v>
      </c>
      <c r="C28" s="1">
        <v>20370.41</v>
      </c>
      <c r="D28" t="s">
        <v>67</v>
      </c>
    </row>
    <row r="30" spans="1:17">
      <c r="A30" t="s">
        <v>20</v>
      </c>
      <c r="B30" s="2" t="s">
        <v>4</v>
      </c>
      <c r="C30" s="1">
        <v>52078.81</v>
      </c>
      <c r="D30" t="s">
        <v>21</v>
      </c>
    </row>
    <row r="31" spans="1:17">
      <c r="B31" t="s">
        <v>22</v>
      </c>
      <c r="C31" s="1">
        <v>21200</v>
      </c>
    </row>
    <row r="32" spans="1:17">
      <c r="B32" t="s">
        <v>23</v>
      </c>
      <c r="C32" s="1">
        <v>9746.0499999999993</v>
      </c>
    </row>
    <row r="33" spans="1:17">
      <c r="B33" t="s">
        <v>24</v>
      </c>
      <c r="C33" s="1">
        <v>5412.58</v>
      </c>
    </row>
    <row r="34" spans="1:17">
      <c r="B34" t="s">
        <v>25</v>
      </c>
      <c r="C34" s="1">
        <v>15720.19</v>
      </c>
    </row>
    <row r="36" spans="1:17">
      <c r="A36" t="s">
        <v>26</v>
      </c>
      <c r="B36" s="2" t="s">
        <v>4</v>
      </c>
      <c r="C36" s="1">
        <v>40892.6</v>
      </c>
      <c r="D36" t="s">
        <v>108</v>
      </c>
      <c r="F36">
        <v>1.3877299999999999</v>
      </c>
      <c r="G36" t="s">
        <v>102</v>
      </c>
      <c r="H36">
        <v>1.292729</v>
      </c>
      <c r="I36" t="s">
        <v>111</v>
      </c>
    </row>
    <row r="37" spans="1:17">
      <c r="B37" t="s">
        <v>27</v>
      </c>
      <c r="C37" s="1">
        <v>12566.82</v>
      </c>
    </row>
    <row r="38" spans="1:17">
      <c r="B38" t="s">
        <v>28</v>
      </c>
      <c r="C38" s="1">
        <v>22908.55</v>
      </c>
    </row>
    <row r="39" spans="1:17">
      <c r="B39" t="s">
        <v>29</v>
      </c>
      <c r="C39" s="1">
        <v>5417.23</v>
      </c>
    </row>
    <row r="41" spans="1:17">
      <c r="A41" t="s">
        <v>30</v>
      </c>
      <c r="B41" t="s">
        <v>31</v>
      </c>
      <c r="C41" s="1">
        <v>19874.02</v>
      </c>
    </row>
    <row r="43" spans="1:17">
      <c r="A43" t="s">
        <v>32</v>
      </c>
      <c r="B43" s="2" t="s">
        <v>4</v>
      </c>
      <c r="C43" s="1">
        <v>20840.150000000001</v>
      </c>
      <c r="D43" t="s">
        <v>45</v>
      </c>
      <c r="F43">
        <v>1.5745199999999999</v>
      </c>
      <c r="G43" t="s">
        <v>103</v>
      </c>
      <c r="H43">
        <v>1.3512748000000001</v>
      </c>
      <c r="I43" t="s">
        <v>112</v>
      </c>
      <c r="L43">
        <v>1.25488</v>
      </c>
      <c r="M43" t="s">
        <v>105</v>
      </c>
      <c r="P43">
        <v>1.4990399999999999</v>
      </c>
      <c r="Q43" t="s">
        <v>132</v>
      </c>
    </row>
    <row r="44" spans="1:17">
      <c r="B44" t="s">
        <v>33</v>
      </c>
      <c r="C44" s="1">
        <v>3919.73</v>
      </c>
      <c r="D44" t="s">
        <v>89</v>
      </c>
      <c r="F44">
        <v>1.31698</v>
      </c>
      <c r="G44" t="s">
        <v>105</v>
      </c>
    </row>
    <row r="45" spans="1:17">
      <c r="B45" t="s">
        <v>34</v>
      </c>
      <c r="C45" s="1">
        <v>4572.6400000000003</v>
      </c>
    </row>
    <row r="46" spans="1:17">
      <c r="B46" t="s">
        <v>35</v>
      </c>
      <c r="C46" s="1">
        <v>7836.09</v>
      </c>
    </row>
    <row r="47" spans="1:17">
      <c r="B47" t="s">
        <v>36</v>
      </c>
      <c r="C47" s="1">
        <v>4511.7</v>
      </c>
    </row>
    <row r="49" spans="1:17">
      <c r="A49" t="s">
        <v>37</v>
      </c>
      <c r="B49" s="2" t="s">
        <v>4</v>
      </c>
      <c r="C49" s="1">
        <v>28217.73</v>
      </c>
      <c r="D49" t="s">
        <v>89</v>
      </c>
      <c r="F49">
        <v>1.0924499999999999</v>
      </c>
      <c r="G49" t="s">
        <v>104</v>
      </c>
      <c r="L49">
        <v>1.0053300000000001</v>
      </c>
      <c r="M49" t="s">
        <v>40</v>
      </c>
      <c r="P49">
        <v>1.16923</v>
      </c>
      <c r="Q49" t="s">
        <v>133</v>
      </c>
    </row>
    <row r="50" spans="1:17">
      <c r="B50" t="s">
        <v>38</v>
      </c>
      <c r="C50" s="1">
        <v>6563.18</v>
      </c>
    </row>
    <row r="51" spans="1:17">
      <c r="B51" t="s">
        <v>39</v>
      </c>
      <c r="C51" s="1">
        <v>6386.6</v>
      </c>
    </row>
    <row r="52" spans="1:17">
      <c r="B52" t="s">
        <v>40</v>
      </c>
      <c r="C52" s="1">
        <v>15267.96</v>
      </c>
    </row>
    <row r="54" spans="1:17">
      <c r="A54" t="s">
        <v>41</v>
      </c>
      <c r="B54" s="2" t="s">
        <v>4</v>
      </c>
      <c r="C54" s="1">
        <v>21570.87</v>
      </c>
      <c r="D54" t="s">
        <v>89</v>
      </c>
      <c r="F54">
        <v>1.5745199999999999</v>
      </c>
      <c r="G54" t="s">
        <v>103</v>
      </c>
      <c r="H54">
        <v>1.3512748000000001</v>
      </c>
      <c r="I54" t="s">
        <v>112</v>
      </c>
      <c r="L54">
        <f>AVERAGE(M54:M55)</f>
        <v>1.3490199999999999</v>
      </c>
      <c r="M54">
        <v>1.44316</v>
      </c>
      <c r="N54" t="s">
        <v>103</v>
      </c>
      <c r="P54">
        <v>2.2413500000000002</v>
      </c>
      <c r="Q54" t="s">
        <v>41</v>
      </c>
    </row>
    <row r="55" spans="1:17">
      <c r="B55" t="s">
        <v>42</v>
      </c>
      <c r="C55" s="1">
        <v>4800.2</v>
      </c>
      <c r="F55">
        <v>1.31698</v>
      </c>
      <c r="G55" t="s">
        <v>105</v>
      </c>
      <c r="M55">
        <v>1.25488</v>
      </c>
      <c r="N55" t="s">
        <v>105</v>
      </c>
    </row>
    <row r="56" spans="1:17">
      <c r="B56" t="s">
        <v>41</v>
      </c>
      <c r="C56" s="1">
        <v>8278.09</v>
      </c>
    </row>
    <row r="57" spans="1:17">
      <c r="B57" t="s">
        <v>43</v>
      </c>
      <c r="C57" s="1">
        <v>8492.58</v>
      </c>
    </row>
    <row r="59" spans="1:17">
      <c r="A59" t="s">
        <v>44</v>
      </c>
      <c r="B59" s="2" t="s">
        <v>4</v>
      </c>
      <c r="C59" s="1">
        <v>17786.669999999998</v>
      </c>
      <c r="D59" t="s">
        <v>46</v>
      </c>
    </row>
    <row r="60" spans="1:17">
      <c r="B60" t="s">
        <v>47</v>
      </c>
      <c r="C60" s="1">
        <v>17147.53</v>
      </c>
    </row>
    <row r="61" spans="1:17">
      <c r="B61" t="s">
        <v>48</v>
      </c>
      <c r="C61">
        <v>639.14</v>
      </c>
    </row>
    <row r="63" spans="1:17">
      <c r="A63" t="s">
        <v>91</v>
      </c>
      <c r="B63" s="2" t="s">
        <v>92</v>
      </c>
      <c r="C63" s="1">
        <f>SUM(C64:C66)</f>
        <v>34063.550000000003</v>
      </c>
      <c r="D63" t="s">
        <v>96</v>
      </c>
      <c r="F63">
        <v>1.2735799999999999</v>
      </c>
      <c r="G63" t="s">
        <v>101</v>
      </c>
      <c r="H63">
        <v>1.3399433000000001</v>
      </c>
      <c r="I63" t="s">
        <v>113</v>
      </c>
      <c r="L63">
        <v>1.2309099999999999</v>
      </c>
      <c r="M63" t="s">
        <v>101</v>
      </c>
      <c r="P63">
        <v>1.5740400000000001</v>
      </c>
      <c r="Q63" t="s">
        <v>101</v>
      </c>
    </row>
    <row r="64" spans="1:17">
      <c r="B64" t="s">
        <v>93</v>
      </c>
      <c r="C64" s="1">
        <v>10810.95</v>
      </c>
    </row>
    <row r="65" spans="1:17">
      <c r="B65" t="s">
        <v>94</v>
      </c>
      <c r="C65" s="1">
        <v>15826.91</v>
      </c>
    </row>
    <row r="66" spans="1:17">
      <c r="B66" t="s">
        <v>95</v>
      </c>
      <c r="C66" s="1">
        <v>7425.69</v>
      </c>
    </row>
    <row r="69" spans="1:17">
      <c r="A69" t="s">
        <v>49</v>
      </c>
      <c r="B69" t="s">
        <v>50</v>
      </c>
      <c r="C69" s="1">
        <v>19774.759999999998</v>
      </c>
      <c r="D69" t="s">
        <v>108</v>
      </c>
      <c r="F69">
        <v>1.31698</v>
      </c>
      <c r="G69" t="s">
        <v>109</v>
      </c>
      <c r="H69">
        <v>1.3512748000000001</v>
      </c>
      <c r="I69" t="s">
        <v>112</v>
      </c>
      <c r="L69">
        <v>1.04352</v>
      </c>
      <c r="M69" t="s">
        <v>50</v>
      </c>
    </row>
    <row r="71" spans="1:17">
      <c r="A71" t="s">
        <v>51</v>
      </c>
      <c r="B71" s="2" t="s">
        <v>4</v>
      </c>
      <c r="C71" s="1">
        <v>28412.87</v>
      </c>
      <c r="D71" t="s">
        <v>55</v>
      </c>
      <c r="F71">
        <v>0.99811000000000005</v>
      </c>
      <c r="G71" t="s">
        <v>106</v>
      </c>
    </row>
    <row r="72" spans="1:17">
      <c r="B72" t="s">
        <v>52</v>
      </c>
      <c r="C72" s="1">
        <v>17329.240000000002</v>
      </c>
      <c r="D72" t="s">
        <v>107</v>
      </c>
    </row>
    <row r="73" spans="1:17">
      <c r="B73" t="s">
        <v>53</v>
      </c>
      <c r="C73" s="1">
        <v>11083.63</v>
      </c>
    </row>
    <row r="74" spans="1:17">
      <c r="B74" t="s">
        <v>54</v>
      </c>
    </row>
    <row r="76" spans="1:17">
      <c r="A76" t="s">
        <v>56</v>
      </c>
      <c r="B76" s="2" t="s">
        <v>4</v>
      </c>
      <c r="C76" s="1">
        <v>29271.24</v>
      </c>
      <c r="D76" t="s">
        <v>89</v>
      </c>
      <c r="F76">
        <v>1.27075</v>
      </c>
      <c r="G76" t="s">
        <v>98</v>
      </c>
      <c r="L76">
        <v>1.1083499999999999</v>
      </c>
      <c r="M76" t="s">
        <v>59</v>
      </c>
      <c r="Q76" t="s">
        <v>59</v>
      </c>
    </row>
    <row r="77" spans="1:17">
      <c r="B77" t="s">
        <v>57</v>
      </c>
      <c r="C77" s="1">
        <v>12469.67</v>
      </c>
      <c r="F77">
        <v>1.0924499999999999</v>
      </c>
      <c r="G77" t="s">
        <v>104</v>
      </c>
    </row>
    <row r="78" spans="1:17">
      <c r="B78" t="s">
        <v>58</v>
      </c>
      <c r="C78" s="1">
        <v>5783.7</v>
      </c>
    </row>
    <row r="79" spans="1:17">
      <c r="B79" t="s">
        <v>59</v>
      </c>
      <c r="C79" s="1">
        <v>11017.88</v>
      </c>
    </row>
    <row r="81" spans="1:16">
      <c r="A81" t="s">
        <v>60</v>
      </c>
      <c r="B81" s="2" t="s">
        <v>4</v>
      </c>
      <c r="C81" s="1">
        <v>5500.82</v>
      </c>
      <c r="D81" t="s">
        <v>63</v>
      </c>
    </row>
    <row r="82" spans="1:16">
      <c r="B82" t="s">
        <v>61</v>
      </c>
      <c r="C82" s="1">
        <v>2087.9499999999998</v>
      </c>
    </row>
    <row r="83" spans="1:16">
      <c r="B83" t="s">
        <v>62</v>
      </c>
      <c r="C83" s="1">
        <v>3412.87</v>
      </c>
    </row>
    <row r="85" spans="1:16">
      <c r="A85" t="s">
        <v>64</v>
      </c>
      <c r="B85" s="2" t="s">
        <v>4</v>
      </c>
      <c r="C85" s="1">
        <v>14700.87</v>
      </c>
      <c r="D85" t="s">
        <v>63</v>
      </c>
    </row>
    <row r="86" spans="1:16">
      <c r="B86" t="s">
        <v>65</v>
      </c>
      <c r="C86" s="1">
        <v>1645.76</v>
      </c>
    </row>
    <row r="87" spans="1:16" ht="46">
      <c r="B87" t="s">
        <v>66</v>
      </c>
      <c r="C87" s="1">
        <v>13055.11</v>
      </c>
      <c r="F87" s="9" t="s">
        <v>124</v>
      </c>
      <c r="G87" s="8">
        <f>AVERAGE(F5,F11,F19,F44,F49,F55,F63,F76)</f>
        <v>1.2933924999999999</v>
      </c>
      <c r="H87" s="9" t="s">
        <v>134</v>
      </c>
      <c r="I87" s="9">
        <f>AVERAGE(H5,H10,H19,H43,H54,H63)</f>
        <v>1.3377400000000002</v>
      </c>
      <c r="K87" s="9" t="s">
        <v>135</v>
      </c>
      <c r="L87" s="9">
        <f>AVERAGE(L5:L76)</f>
        <v>1.1934583333333331</v>
      </c>
      <c r="O87" s="9" t="s">
        <v>136</v>
      </c>
      <c r="P87" s="8">
        <f>AVERAGE(P5:P76)</f>
        <v>1.5725962500000001</v>
      </c>
    </row>
  </sheetData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Management study</vt:lpstr>
      <vt:lpstr>CCA Contract Comparables</vt:lpstr>
      <vt:lpstr>CostLiving</vt:lpstr>
    </vt:vector>
  </TitlesOfParts>
  <Company>Bakersfield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Strobel</dc:creator>
  <cp:lastModifiedBy>Nick Strobel</cp:lastModifiedBy>
  <dcterms:created xsi:type="dcterms:W3CDTF">2015-09-09T23:53:09Z</dcterms:created>
  <dcterms:modified xsi:type="dcterms:W3CDTF">2015-09-27T04:19:37Z</dcterms:modified>
</cp:coreProperties>
</file>