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5" yWindow="-165" windowWidth="15480" windowHeight="11640"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D20" i="14"/>
  <c r="D19"/>
  <c r="D18"/>
  <c r="D17"/>
  <c r="D16"/>
  <c r="D15"/>
  <c r="D13"/>
  <c r="D12"/>
  <c r="D11"/>
  <c r="B3"/>
  <c r="B2"/>
  <c r="B1"/>
  <c r="D17" i="4"/>
  <c r="D20"/>
  <c r="D19"/>
  <c r="D18"/>
  <c r="D16"/>
  <c r="D15"/>
  <c r="D13"/>
  <c r="D12"/>
  <c r="D11"/>
  <c r="D21"/>
  <c r="B1"/>
  <c r="B2"/>
  <c r="B3"/>
  <c r="D20" i="6"/>
  <c r="D19"/>
  <c r="D18"/>
  <c r="D17"/>
  <c r="D16"/>
  <c r="D15"/>
  <c r="D13"/>
  <c r="D12"/>
  <c r="D11"/>
  <c r="B3"/>
  <c r="B2"/>
  <c r="B1"/>
  <c r="D20" i="7"/>
  <c r="D19"/>
  <c r="D18"/>
  <c r="D17"/>
  <c r="D16"/>
  <c r="D15"/>
  <c r="D13"/>
  <c r="D12"/>
  <c r="D11"/>
  <c r="B3"/>
  <c r="B2"/>
  <c r="B1"/>
  <c r="D20" i="8"/>
  <c r="D19"/>
  <c r="D18"/>
  <c r="D17"/>
  <c r="D16"/>
  <c r="D15"/>
  <c r="D13"/>
  <c r="D12"/>
  <c r="D11"/>
  <c r="B3"/>
  <c r="B2"/>
  <c r="B1"/>
  <c r="D20" i="9"/>
  <c r="D19"/>
  <c r="D18"/>
  <c r="D17"/>
  <c r="D16"/>
  <c r="D15"/>
  <c r="D13"/>
  <c r="D12"/>
  <c r="D11"/>
  <c r="B3"/>
  <c r="B2"/>
  <c r="B1"/>
  <c r="D21"/>
  <c r="D20" i="10"/>
  <c r="D19"/>
  <c r="D18"/>
  <c r="D17"/>
  <c r="D16"/>
  <c r="D15"/>
  <c r="D13"/>
  <c r="D12"/>
  <c r="D11"/>
  <c r="B3"/>
  <c r="B2"/>
  <c r="B1"/>
  <c r="D21"/>
  <c r="D20" i="11"/>
  <c r="D19"/>
  <c r="D18"/>
  <c r="D17"/>
  <c r="D16"/>
  <c r="D15"/>
  <c r="D13"/>
  <c r="D12"/>
  <c r="D11"/>
  <c r="B3"/>
  <c r="B2"/>
  <c r="B1"/>
  <c r="D21"/>
  <c r="D20" i="12"/>
  <c r="D19"/>
  <c r="D18"/>
  <c r="D17"/>
  <c r="D16"/>
  <c r="D15"/>
  <c r="D13"/>
  <c r="D12"/>
  <c r="D11"/>
  <c r="B3"/>
  <c r="B2"/>
  <c r="B1"/>
  <c r="D21"/>
  <c r="D20" i="13"/>
  <c r="D19"/>
  <c r="D18"/>
  <c r="D17"/>
  <c r="D16"/>
  <c r="D15"/>
  <c r="D13"/>
  <c r="D12"/>
  <c r="D11"/>
  <c r="B3"/>
  <c r="B2"/>
  <c r="B1"/>
  <c r="D21"/>
  <c r="D21" i="8" l="1"/>
  <c r="D21" i="7"/>
  <c r="D21" i="6"/>
  <c r="D21" i="14"/>
</calcChain>
</file>

<file path=xl/sharedStrings.xml><?xml version="1.0" encoding="utf-8"?>
<sst xmlns="http://schemas.openxmlformats.org/spreadsheetml/2006/main" count="479" uniqueCount="135">
  <si>
    <t>ISIT Priority Workbook for 2012-13 APR</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</si>
  <si>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</si>
  <si>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</si>
  <si>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 xml:space="preserve">English </t>
    <phoneticPr fontId="15" type="noConversion"/>
  </si>
  <si>
    <t>English Department</t>
    <phoneticPr fontId="15" type="noConversion"/>
  </si>
  <si>
    <t>Bonnie Suderman</t>
    <phoneticPr fontId="15" type="noConversion"/>
  </si>
  <si>
    <t>Yes</t>
    <phoneticPr fontId="15" type="noConversion"/>
  </si>
  <si>
    <t xml:space="preserve">Need Funding </t>
    <phoneticPr fontId="15" type="noConversion"/>
  </si>
  <si>
    <t>Yes</t>
    <phoneticPr fontId="15" type="noConversion"/>
  </si>
  <si>
    <t>Yes</t>
    <phoneticPr fontId="15" type="noConversion"/>
  </si>
  <si>
    <t>Yes</t>
    <phoneticPr fontId="15" type="noConversion"/>
  </si>
  <si>
    <t>Yes</t>
    <phoneticPr fontId="15" type="noConversion"/>
  </si>
  <si>
    <t>Yes</t>
    <phoneticPr fontId="15" type="noConversion"/>
  </si>
  <si>
    <t>We want the same equipment as exists in SS 3.</t>
    <phoneticPr fontId="15" type="noConversion"/>
  </si>
  <si>
    <t xml:space="preserve">No </t>
    <phoneticPr fontId="15" type="noConversion"/>
  </si>
  <si>
    <t>Does the equipment require additional equipment or resources?</t>
  </si>
  <si>
    <t>Has this form been submitted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</si>
  <si>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</si>
  <si>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</si>
  <si>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</si>
  <si>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</si>
  <si>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</si>
  <si>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</si>
  <si>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</si>
  <si>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</si>
  <si>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</si>
  <si>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</si>
  <si>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</si>
  <si>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</si>
  <si>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</si>
  <si>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</si>
  <si>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</si>
  <si>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</si>
  <si>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</si>
  <si>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</si>
  <si>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</si>
  <si>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</si>
  <si>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</si>
  <si>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</si>
  <si>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</si>
  <si>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</si>
  <si>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</si>
  <si>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</si>
  <si>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</si>
  <si>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</si>
  <si>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</si>
  <si>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</si>
  <si>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</si>
  <si>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</si>
  <si>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</si>
  <si>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</si>
  <si>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</si>
  <si>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</si>
  <si>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</si>
  <si>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</si>
  <si>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</si>
  <si>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</si>
  <si>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</si>
  <si>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</si>
  <si>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</si>
  <si>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</si>
  <si>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</si>
  <si>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</si>
  <si>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</si>
  <si>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</si>
  <si>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</si>
  <si>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</si>
  <si>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If "yes", then fill out #15.  If "no", then it is assumed the funding would come from Information Services or Media Services.</t>
  </si>
  <si>
    <t>Does the equipment directly affect instruction?</t>
  </si>
  <si>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</si>
  <si>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</si>
  <si>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</si>
  <si>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</si>
  <si>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</si>
  <si>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</si>
  <si>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</si>
  <si>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</si>
  <si>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</si>
  <si>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</si>
  <si>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</si>
  <si>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</si>
  <si>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</si>
  <si>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</si>
  <si>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</si>
  <si>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</si>
  <si>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</si>
  <si>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</si>
  <si>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</si>
  <si>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</si>
  <si>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</si>
  <si>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</si>
  <si>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</si>
  <si>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</si>
  <si>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</si>
  <si>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</si>
  <si>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</si>
  <si>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</si>
  <si>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</si>
  <si>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</si>
  <si>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</si>
  <si>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</si>
  <si>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</si>
  <si>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</si>
  <si>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</si>
  <si>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</si>
  <si>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</si>
  <si>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</si>
  <si>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</si>
  <si>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</si>
  <si>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</si>
  <si>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</si>
  <si>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</si>
  <si>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</si>
  <si>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</si>
  <si>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</si>
  <si>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</si>
  <si>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</si>
  <si>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</si>
  <si>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</si>
  <si>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</si>
  <si>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</si>
  <si>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</si>
  <si>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</si>
  <si>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</si>
  <si>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</si>
  <si>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</si>
  <si>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English</t>
  </si>
  <si>
    <t>Pam Boyles</t>
  </si>
  <si>
    <t>Bonnie Suderman</t>
  </si>
  <si>
    <t>TBD</t>
  </si>
  <si>
    <t>10 rooms</t>
  </si>
  <si>
    <t>We request classrooms used by English in the Humanities building be updated to reflect Smart Classrooms or modeled after SS 3's technology.  Our current classrooms (H-23, 22, 21, 21, 7, 6, 5, 4, 3, and 2) with the Monitor in the top corner of the room and the computer/DVD player, mouse, keyboard in the media cabinet directly below the monitor make it difficult to use the equipment--the mounted TV screens, media cabinets were additions to old classrooms that weren't originally created with technology in mind.  The TV screens are outdated and incompatible with laptops.  If only some of the classrooms can be updated, we'd ask for 4, 20, 7, 23, 6, and 3, in that order.</t>
  </si>
  <si>
    <t>replacing the monitors of the rooms with poor images is needed.  Possible funding could come from Basic Skills Initiative money.  Document Cameras will replace the aging transparency machines in our classeooms: Humanities 2, 3, 4, 5, 6, 7, 20, 21, 22, and 23 (10 classrooms).  Doc cameras facilitate learning by allowing instructors to make comments on student papers and in texts immediately (no prior preparing needed), addressing "in-time" instruction standards.  Funding could possibly come out of Basic Skills Initiatives money.</t>
  </si>
  <si>
    <t xml:space="preserve"> Document Cameras will replace the aging transparency machines in our classeooms: Humanities 2, 3, 4, 5, 6, 7, 20, 21, 22, and 23 (10 classrooms).  Doc cameras facilitate learning by allowing instructors to make comments on student papers and in texts immediately (no prior preparing needed), addressing "in-time" instruction standards.  Funding could possibly come out of Basic Skills Initiatives money.  </t>
  </si>
  <si>
    <t>Upgrades to include wireless items will advance teaching in our classrooms: wireless mouse, wireless keyboard.  Humanities classrooms 2, 3, 4, 5, 6, 7, 20, 21, 22, and 23.  This may be funded out of Basic Skills Initiative money.</t>
  </si>
</sst>
</file>

<file path=xl/styles.xml><?xml version="1.0" encoding="utf-8"?>
<styleSheet xmlns="http://schemas.openxmlformats.org/spreadsheetml/2006/main">
  <numFmts count="2">
    <numFmt numFmtId="44" formatCode="_(&quot;$&quot;* #,##0.00_);_(&quot;$&quot;* \(#,##0.00\);_(&quot;$&quot;* &quot;-&quot;??_);_(@_)"/>
    <numFmt numFmtId="164" formatCode="[$-409]mmmm\ d\,\ yyyy;@"/>
  </numFmts>
  <fonts count="16">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
      <sz val="8"/>
      <name val="Verdana"/>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6">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15" fontId="0" fillId="0" borderId="0" xfId="0" applyNumberFormat="1" applyAlignment="1">
      <alignment wrapText="1"/>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2"/>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rgb="FFC00000"/>
  </sheetPr>
  <dimension ref="A1:F36"/>
  <sheetViews>
    <sheetView topLeftCell="A16" zoomScaleNormal="100" workbookViewId="0">
      <selection activeCell="C18" sqref="C18"/>
    </sheetView>
  </sheetViews>
  <sheetFormatPr defaultColWidth="8.85546875" defaultRowHeight="1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c r="A1" s="78" t="s">
        <v>0</v>
      </c>
      <c r="B1" s="78"/>
      <c r="C1" s="78"/>
      <c r="D1" s="74"/>
    </row>
    <row r="3" spans="1:5">
      <c r="A3" s="10"/>
      <c r="B3" s="10"/>
      <c r="C3" s="11" t="s">
        <v>100</v>
      </c>
      <c r="D3" s="3"/>
      <c r="E3" s="3"/>
    </row>
    <row r="4" spans="1:5">
      <c r="A4" s="76" t="s">
        <v>21</v>
      </c>
      <c r="B4" s="77"/>
      <c r="C4" s="77"/>
      <c r="D4" s="77"/>
      <c r="E4" s="3"/>
    </row>
    <row r="5" spans="1:5">
      <c r="A5" s="12"/>
      <c r="B5" s="12"/>
      <c r="C5" s="13" t="s">
        <v>101</v>
      </c>
      <c r="D5" s="2"/>
      <c r="E5" s="2"/>
    </row>
    <row r="6" spans="1:5">
      <c r="A6" s="5" t="s">
        <v>88</v>
      </c>
      <c r="B6" s="8" t="s">
        <v>103</v>
      </c>
      <c r="C6" s="6" t="s">
        <v>3</v>
      </c>
    </row>
    <row r="7" spans="1:5">
      <c r="A7" s="5" t="s">
        <v>89</v>
      </c>
      <c r="B7" s="8" t="s">
        <v>104</v>
      </c>
      <c r="C7" s="6" t="s">
        <v>4</v>
      </c>
    </row>
    <row r="8" spans="1:5">
      <c r="A8" s="5" t="s">
        <v>90</v>
      </c>
      <c r="B8" s="8" t="s">
        <v>105</v>
      </c>
      <c r="C8" s="6" t="s">
        <v>5</v>
      </c>
    </row>
    <row r="9" spans="1:5">
      <c r="A9" s="5" t="s">
        <v>91</v>
      </c>
      <c r="B9" s="17" t="s">
        <v>115</v>
      </c>
      <c r="C9" s="6" t="s">
        <v>116</v>
      </c>
    </row>
    <row r="10" spans="1:5">
      <c r="A10" s="5" t="s">
        <v>92</v>
      </c>
      <c r="B10" s="8" t="s">
        <v>119</v>
      </c>
      <c r="C10" s="75"/>
    </row>
    <row r="11" spans="1:5">
      <c r="A11" s="5" t="s">
        <v>93</v>
      </c>
      <c r="B11" s="8" t="s">
        <v>54</v>
      </c>
      <c r="C11" s="6" t="s">
        <v>55</v>
      </c>
    </row>
    <row r="12" spans="1:5" ht="30">
      <c r="A12" s="5" t="s">
        <v>94</v>
      </c>
      <c r="B12" s="8" t="s">
        <v>56</v>
      </c>
      <c r="C12" s="6" t="s">
        <v>24</v>
      </c>
    </row>
    <row r="13" spans="1:5">
      <c r="A13" s="5"/>
      <c r="B13" s="8"/>
    </row>
    <row r="14" spans="1:5">
      <c r="A14" s="14"/>
      <c r="B14" s="15"/>
      <c r="C14" s="13" t="s">
        <v>102</v>
      </c>
      <c r="D14" s="2"/>
      <c r="E14" s="2"/>
    </row>
    <row r="15" spans="1:5" ht="90">
      <c r="A15" s="7" t="s">
        <v>95</v>
      </c>
      <c r="B15" s="9" t="s">
        <v>106</v>
      </c>
      <c r="C15" s="6" t="s">
        <v>27</v>
      </c>
    </row>
    <row r="16" spans="1:5">
      <c r="A16" s="7" t="s">
        <v>96</v>
      </c>
      <c r="B16" s="9" t="s">
        <v>107</v>
      </c>
    </row>
    <row r="17" spans="1:4" ht="30">
      <c r="A17" s="7" t="s">
        <v>97</v>
      </c>
      <c r="B17" s="9" t="s">
        <v>109</v>
      </c>
      <c r="C17" s="6" t="s">
        <v>111</v>
      </c>
    </row>
    <row r="18" spans="1:4">
      <c r="A18" s="7" t="s">
        <v>98</v>
      </c>
      <c r="B18" s="9" t="s">
        <v>108</v>
      </c>
    </row>
    <row r="19" spans="1:4">
      <c r="A19" s="7"/>
      <c r="B19" s="9"/>
    </row>
    <row r="20" spans="1:4">
      <c r="A20" s="14"/>
      <c r="B20" s="15"/>
      <c r="C20" s="13" t="s">
        <v>66</v>
      </c>
      <c r="D20" s="2"/>
    </row>
    <row r="21" spans="1:4" ht="75">
      <c r="A21" s="14"/>
      <c r="B21" s="15"/>
      <c r="C21" s="25" t="s">
        <v>22</v>
      </c>
      <c r="D21" s="2"/>
    </row>
    <row r="22" spans="1:4" ht="30">
      <c r="A22" s="5" t="s">
        <v>99</v>
      </c>
      <c r="B22" s="21" t="s">
        <v>120</v>
      </c>
      <c r="C22" s="6" t="s">
        <v>14</v>
      </c>
    </row>
    <row r="23" spans="1:4" ht="30">
      <c r="A23" s="5" t="s">
        <v>112</v>
      </c>
      <c r="B23" s="21" t="s">
        <v>29</v>
      </c>
      <c r="C23" s="6" t="s">
        <v>6</v>
      </c>
    </row>
    <row r="24" spans="1:4" ht="30">
      <c r="A24" s="5" t="s">
        <v>117</v>
      </c>
      <c r="B24" s="17" t="s">
        <v>30</v>
      </c>
      <c r="C24" s="6" t="s">
        <v>67</v>
      </c>
    </row>
    <row r="25" spans="1:4">
      <c r="A25" s="7" t="s">
        <v>57</v>
      </c>
      <c r="B25" s="9" t="s">
        <v>83</v>
      </c>
      <c r="C25" s="6" t="s">
        <v>7</v>
      </c>
    </row>
    <row r="26" spans="1:4">
      <c r="A26" s="7" t="s">
        <v>65</v>
      </c>
      <c r="B26" s="9" t="s">
        <v>31</v>
      </c>
      <c r="C26" s="26" t="s">
        <v>23</v>
      </c>
    </row>
    <row r="27" spans="1:4" ht="30">
      <c r="A27" s="7" t="s">
        <v>64</v>
      </c>
      <c r="B27" s="22" t="s">
        <v>32</v>
      </c>
      <c r="C27" s="23" t="s">
        <v>8</v>
      </c>
    </row>
    <row r="28" spans="1:4" ht="30">
      <c r="A28" s="7" t="s">
        <v>63</v>
      </c>
      <c r="B28" s="22" t="s">
        <v>33</v>
      </c>
      <c r="C28" s="6" t="s">
        <v>9</v>
      </c>
    </row>
    <row r="29" spans="1:4" ht="30">
      <c r="A29" s="7" t="s">
        <v>62</v>
      </c>
      <c r="B29" s="22" t="s">
        <v>68</v>
      </c>
      <c r="C29" s="6" t="s">
        <v>10</v>
      </c>
    </row>
    <row r="30" spans="1:4" ht="49.35" customHeight="1">
      <c r="A30" s="7" t="s">
        <v>61</v>
      </c>
      <c r="B30" s="22" t="s">
        <v>15</v>
      </c>
      <c r="C30" s="23" t="s">
        <v>11</v>
      </c>
    </row>
    <row r="31" spans="1:4">
      <c r="A31" s="7" t="s">
        <v>60</v>
      </c>
      <c r="B31" s="9" t="s">
        <v>16</v>
      </c>
      <c r="C31" s="6" t="s">
        <v>12</v>
      </c>
    </row>
    <row r="32" spans="1:4">
      <c r="A32" s="7" t="s">
        <v>59</v>
      </c>
      <c r="B32" s="9" t="s">
        <v>110</v>
      </c>
      <c r="C32" s="6" t="s">
        <v>13</v>
      </c>
    </row>
    <row r="33" spans="1:3" ht="45">
      <c r="A33" s="7" t="s">
        <v>58</v>
      </c>
      <c r="B33" s="16" t="s">
        <v>113</v>
      </c>
      <c r="C33" s="6" t="s">
        <v>1</v>
      </c>
    </row>
    <row r="34" spans="1:3" ht="30">
      <c r="A34" s="7" t="s">
        <v>18</v>
      </c>
      <c r="B34" s="9" t="s">
        <v>19</v>
      </c>
      <c r="C34" s="6" t="s">
        <v>20</v>
      </c>
    </row>
    <row r="35" spans="1:3">
      <c r="A35" s="5"/>
      <c r="B35" s="5"/>
    </row>
    <row r="36" spans="1:3">
      <c r="A36" s="5"/>
      <c r="B36" s="5"/>
    </row>
  </sheetData>
  <mergeCells count="2">
    <mergeCell ref="A4:D4"/>
    <mergeCell ref="A1:C1"/>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9"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12"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63"/>
    </row>
    <row r="28" spans="1:11">
      <c r="A28" s="82"/>
      <c r="B28" s="83"/>
      <c r="C28" s="83"/>
      <c r="D28" s="83"/>
      <c r="E28" s="83"/>
      <c r="F28" s="83"/>
      <c r="G28" s="83"/>
      <c r="H28" s="83"/>
      <c r="I28" s="84"/>
      <c r="J28" s="6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3:B23"/>
    <mergeCell ref="H1:I1"/>
    <mergeCell ref="A16:B16"/>
    <mergeCell ref="A19:B19"/>
    <mergeCell ref="A24:I32"/>
    <mergeCell ref="F4:I21"/>
    <mergeCell ref="A10:B10"/>
  </mergeCells>
  <phoneticPr fontId="15" type="noConversion"/>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theme="9" tint="-0.249977111117893"/>
  </sheetPr>
  <dimension ref="A1:E11"/>
  <sheetViews>
    <sheetView workbookViewId="0">
      <selection activeCell="C8" sqref="C8"/>
    </sheetView>
  </sheetViews>
  <sheetFormatPr defaultColWidth="8.85546875" defaultRowHeight="15"/>
  <cols>
    <col min="1" max="1" width="25.28515625" bestFit="1" customWidth="1"/>
    <col min="2" max="2" width="29.140625" customWidth="1"/>
    <col min="3" max="3" width="21.28515625" customWidth="1"/>
    <col min="4" max="4" width="24.140625" customWidth="1"/>
    <col min="5" max="5" width="17" customWidth="1"/>
  </cols>
  <sheetData>
    <row r="1" spans="1:5">
      <c r="A1" s="1" t="s">
        <v>106</v>
      </c>
      <c r="B1" s="1" t="s">
        <v>78</v>
      </c>
      <c r="C1" s="1" t="s">
        <v>123</v>
      </c>
      <c r="D1" s="1" t="s">
        <v>83</v>
      </c>
      <c r="E1" s="1"/>
    </row>
    <row r="2" spans="1:5">
      <c r="A2" t="s">
        <v>35</v>
      </c>
      <c r="B2" t="s">
        <v>35</v>
      </c>
      <c r="C2" t="s">
        <v>35</v>
      </c>
      <c r="D2" t="s">
        <v>35</v>
      </c>
    </row>
    <row r="3" spans="1:5">
      <c r="A3" t="s">
        <v>26</v>
      </c>
      <c r="B3" t="s">
        <v>79</v>
      </c>
      <c r="C3" t="s">
        <v>124</v>
      </c>
      <c r="D3" t="s">
        <v>28</v>
      </c>
    </row>
    <row r="4" spans="1:5">
      <c r="A4" t="s">
        <v>71</v>
      </c>
      <c r="B4" t="s">
        <v>80</v>
      </c>
      <c r="C4" t="s">
        <v>125</v>
      </c>
      <c r="D4" t="s">
        <v>103</v>
      </c>
    </row>
    <row r="5" spans="1:5">
      <c r="A5" t="s">
        <v>25</v>
      </c>
      <c r="D5" t="s">
        <v>84</v>
      </c>
    </row>
    <row r="6" spans="1:5">
      <c r="A6" t="s">
        <v>72</v>
      </c>
      <c r="D6" t="s">
        <v>36</v>
      </c>
    </row>
    <row r="7" spans="1:5">
      <c r="A7" t="s">
        <v>73</v>
      </c>
      <c r="D7" t="s">
        <v>81</v>
      </c>
    </row>
    <row r="8" spans="1:5">
      <c r="A8" t="s">
        <v>74</v>
      </c>
    </row>
    <row r="9" spans="1:5">
      <c r="A9" t="s">
        <v>75</v>
      </c>
    </row>
    <row r="10" spans="1:5">
      <c r="A10" t="s">
        <v>76</v>
      </c>
    </row>
    <row r="11" spans="1:5">
      <c r="A11" t="s">
        <v>81</v>
      </c>
    </row>
  </sheetData>
  <sheetProtection password="E895" sheet="1" objects="1" scenarios="1"/>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00B050"/>
  </sheetPr>
  <dimension ref="A1:K10"/>
  <sheetViews>
    <sheetView workbookViewId="0">
      <selection activeCell="B5" sqref="B5"/>
    </sheetView>
  </sheetViews>
  <sheetFormatPr defaultColWidth="8.85546875" defaultRowHeight="15"/>
  <cols>
    <col min="1" max="1" width="32" style="30" customWidth="1"/>
    <col min="2" max="2" width="22.42578125" style="30" customWidth="1"/>
    <col min="3" max="16384" width="8.85546875" style="30"/>
  </cols>
  <sheetData>
    <row r="1" spans="1:11" s="28" customFormat="1">
      <c r="A1" s="27" t="s">
        <v>82</v>
      </c>
      <c r="B1" s="27"/>
      <c r="C1" s="27"/>
      <c r="D1" s="27"/>
      <c r="E1" s="27"/>
      <c r="F1" s="27"/>
      <c r="G1" s="27"/>
      <c r="H1" s="27"/>
      <c r="I1" s="27"/>
      <c r="J1" s="27"/>
      <c r="K1" s="27"/>
    </row>
    <row r="3" spans="1:11">
      <c r="A3" s="29" t="s">
        <v>86</v>
      </c>
      <c r="B3" s="24" t="s">
        <v>126</v>
      </c>
    </row>
    <row r="4" spans="1:11">
      <c r="A4" s="29" t="s">
        <v>85</v>
      </c>
      <c r="B4" s="24" t="s">
        <v>127</v>
      </c>
    </row>
    <row r="5" spans="1:11">
      <c r="A5" s="29" t="s">
        <v>87</v>
      </c>
      <c r="B5" s="24" t="s">
        <v>128</v>
      </c>
    </row>
    <row r="6" spans="1:11">
      <c r="A6" s="29" t="s">
        <v>114</v>
      </c>
      <c r="B6" s="72"/>
    </row>
    <row r="7" spans="1:11">
      <c r="A7" s="29" t="s">
        <v>118</v>
      </c>
      <c r="B7" s="72"/>
    </row>
    <row r="8" spans="1:11">
      <c r="B8" s="31"/>
    </row>
    <row r="9" spans="1:11">
      <c r="A9" s="32" t="s">
        <v>37</v>
      </c>
      <c r="B9" s="33"/>
    </row>
    <row r="10" spans="1:11">
      <c r="A10" s="32" t="s">
        <v>38</v>
      </c>
      <c r="B10" s="34"/>
    </row>
  </sheetData>
  <sheetProtection password="E895" sheet="1" objects="1" scenarios="1"/>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00B050"/>
  </sheetPr>
  <dimension ref="A1:K32"/>
  <sheetViews>
    <sheetView tabSelected="1" topLeftCell="A4" workbookViewId="0">
      <selection activeCell="F4" sqref="F4:I21"/>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90" t="s">
        <v>131</v>
      </c>
      <c r="G4" s="91"/>
      <c r="H4" s="91"/>
      <c r="I4" s="92"/>
    </row>
    <row r="5" spans="1:11">
      <c r="A5" s="32" t="s">
        <v>39</v>
      </c>
      <c r="B5" s="19" t="s">
        <v>26</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79</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125</v>
      </c>
      <c r="D11" s="51">
        <f>IF(C11="yes",2,0)</f>
        <v>0</v>
      </c>
      <c r="F11" s="93"/>
      <c r="G11" s="94"/>
      <c r="H11" s="94"/>
      <c r="I11" s="95"/>
      <c r="J11" s="49"/>
    </row>
    <row r="12" spans="1:11">
      <c r="A12" s="52" t="s">
        <v>44</v>
      </c>
      <c r="B12" s="53"/>
      <c r="C12" s="68" t="s">
        <v>124</v>
      </c>
      <c r="D12" s="51">
        <f>IF(C12="yes",2,0)</f>
        <v>2</v>
      </c>
      <c r="F12" s="93"/>
      <c r="G12" s="94"/>
      <c r="H12" s="94"/>
      <c r="I12" s="95"/>
      <c r="J12" s="49"/>
    </row>
    <row r="13" spans="1:11">
      <c r="A13" s="52" t="s">
        <v>45</v>
      </c>
      <c r="B13" s="53"/>
      <c r="C13" s="68" t="s">
        <v>125</v>
      </c>
      <c r="D13" s="51">
        <f>IF(C13="yes",2,0)</f>
        <v>0</v>
      </c>
      <c r="F13" s="93"/>
      <c r="G13" s="94"/>
      <c r="H13" s="94"/>
      <c r="I13" s="95"/>
      <c r="J13" s="49"/>
    </row>
    <row r="14" spans="1:11">
      <c r="A14" s="54" t="s">
        <v>46</v>
      </c>
      <c r="B14" s="18" t="s">
        <v>28</v>
      </c>
      <c r="C14" s="36"/>
      <c r="D14" s="55"/>
      <c r="F14" s="93"/>
      <c r="G14" s="94"/>
      <c r="H14" s="94"/>
      <c r="I14" s="95"/>
      <c r="J14" s="49"/>
    </row>
    <row r="15" spans="1:11">
      <c r="A15" s="52" t="s">
        <v>47</v>
      </c>
      <c r="B15" s="53"/>
      <c r="C15" s="68" t="s">
        <v>124</v>
      </c>
      <c r="D15" s="51">
        <f>IF(C15="yes",1,0)</f>
        <v>1</v>
      </c>
      <c r="F15" s="93"/>
      <c r="G15" s="94"/>
      <c r="H15" s="94"/>
      <c r="I15" s="95"/>
      <c r="J15" s="49"/>
    </row>
    <row r="16" spans="1:11" ht="29.1" customHeight="1">
      <c r="A16" s="101" t="s">
        <v>48</v>
      </c>
      <c r="B16" s="102"/>
      <c r="C16" s="69" t="s">
        <v>124</v>
      </c>
      <c r="D16" s="56">
        <f>IF(C16="yes",1,0)</f>
        <v>1</v>
      </c>
      <c r="F16" s="93"/>
      <c r="G16" s="94"/>
      <c r="H16" s="94"/>
      <c r="I16" s="95"/>
      <c r="J16" s="49"/>
    </row>
    <row r="17" spans="1:11">
      <c r="A17" s="52" t="s">
        <v>49</v>
      </c>
      <c r="B17" s="53"/>
      <c r="C17" s="68" t="s">
        <v>124</v>
      </c>
      <c r="D17" s="56">
        <f>IF(C17="yes",-2,0)</f>
        <v>-2</v>
      </c>
      <c r="F17" s="93"/>
      <c r="G17" s="94"/>
      <c r="H17" s="94"/>
      <c r="I17" s="95"/>
      <c r="J17" s="49"/>
    </row>
    <row r="18" spans="1:11">
      <c r="A18" s="52" t="s">
        <v>50</v>
      </c>
      <c r="B18" s="53"/>
      <c r="C18" s="68" t="s">
        <v>124</v>
      </c>
      <c r="D18" s="56">
        <f>IF(C18="yes",1,0)</f>
        <v>1</v>
      </c>
      <c r="F18" s="93"/>
      <c r="G18" s="94"/>
      <c r="H18" s="94"/>
      <c r="I18" s="95"/>
      <c r="J18" s="49"/>
    </row>
    <row r="19" spans="1:11" ht="35.1" customHeight="1">
      <c r="A19" s="101" t="s">
        <v>51</v>
      </c>
      <c r="B19" s="103"/>
      <c r="C19" s="69" t="s">
        <v>124</v>
      </c>
      <c r="D19" s="56">
        <f>IF(C19="no",1,0)</f>
        <v>0</v>
      </c>
      <c r="F19" s="93"/>
      <c r="G19" s="94"/>
      <c r="H19" s="94"/>
      <c r="I19" s="95"/>
      <c r="J19" s="49"/>
    </row>
    <row r="20" spans="1:11">
      <c r="A20" s="52" t="s">
        <v>52</v>
      </c>
      <c r="B20" s="53"/>
      <c r="C20" s="68" t="s">
        <v>124</v>
      </c>
      <c r="D20" s="56">
        <f>IF(C20="yes",3,0)</f>
        <v>3</v>
      </c>
      <c r="F20" s="93"/>
      <c r="G20" s="94"/>
      <c r="H20" s="94"/>
      <c r="I20" s="95"/>
      <c r="J20" s="49"/>
    </row>
    <row r="21" spans="1:11">
      <c r="A21" s="57"/>
      <c r="B21" s="58"/>
      <c r="C21" s="59" t="s">
        <v>34</v>
      </c>
      <c r="D21" s="60">
        <f>SUM(D11:D20)</f>
        <v>6</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4" workbookViewId="0">
      <selection activeCell="F4" sqref="F4:I21"/>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90" t="s">
        <v>132</v>
      </c>
      <c r="G4" s="91"/>
      <c r="H4" s="91"/>
      <c r="I4" s="92"/>
    </row>
    <row r="5" spans="1:11">
      <c r="A5" s="32" t="s">
        <v>39</v>
      </c>
      <c r="B5" s="19" t="s">
        <v>75</v>
      </c>
      <c r="C5" s="40"/>
      <c r="D5" s="40"/>
      <c r="F5" s="93"/>
      <c r="G5" s="94"/>
      <c r="H5" s="94"/>
      <c r="I5" s="95"/>
    </row>
    <row r="6" spans="1:11">
      <c r="A6" s="32" t="s">
        <v>40</v>
      </c>
      <c r="B6" s="70">
        <v>10</v>
      </c>
      <c r="C6" s="44"/>
      <c r="D6" s="44"/>
      <c r="F6" s="93"/>
      <c r="G6" s="94"/>
      <c r="H6" s="94"/>
      <c r="I6" s="95"/>
    </row>
    <row r="7" spans="1:11">
      <c r="A7" s="32" t="s">
        <v>41</v>
      </c>
      <c r="B7" s="20"/>
      <c r="C7" s="45"/>
      <c r="D7" s="45"/>
      <c r="F7" s="93"/>
      <c r="G7" s="94"/>
      <c r="H7" s="94"/>
      <c r="I7" s="95"/>
    </row>
    <row r="8" spans="1:11">
      <c r="A8" s="32" t="s">
        <v>42</v>
      </c>
      <c r="B8" s="19" t="s">
        <v>79</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125</v>
      </c>
      <c r="D11" s="51">
        <f>IF(C11="yes",2,0)</f>
        <v>0</v>
      </c>
      <c r="F11" s="93"/>
      <c r="G11" s="94"/>
      <c r="H11" s="94"/>
      <c r="I11" s="95"/>
      <c r="J11" s="49"/>
    </row>
    <row r="12" spans="1:11">
      <c r="A12" s="52" t="s">
        <v>44</v>
      </c>
      <c r="B12" s="53"/>
      <c r="C12" s="68" t="s">
        <v>124</v>
      </c>
      <c r="D12" s="51">
        <f>IF(C12="yes",2,0)</f>
        <v>2</v>
      </c>
      <c r="F12" s="93"/>
      <c r="G12" s="94"/>
      <c r="H12" s="94"/>
      <c r="I12" s="95"/>
      <c r="J12" s="49"/>
    </row>
    <row r="13" spans="1:11">
      <c r="A13" s="52" t="s">
        <v>45</v>
      </c>
      <c r="B13" s="53"/>
      <c r="C13" s="68" t="s">
        <v>125</v>
      </c>
      <c r="D13" s="51">
        <f>IF(C13="yes",2,0)</f>
        <v>0</v>
      </c>
      <c r="F13" s="93"/>
      <c r="G13" s="94"/>
      <c r="H13" s="94"/>
      <c r="I13" s="95"/>
      <c r="J13" s="49"/>
    </row>
    <row r="14" spans="1:11">
      <c r="A14" s="54" t="s">
        <v>46</v>
      </c>
      <c r="B14" s="18" t="s">
        <v>28</v>
      </c>
      <c r="C14" s="36"/>
      <c r="D14" s="55"/>
      <c r="F14" s="93"/>
      <c r="G14" s="94"/>
      <c r="H14" s="94"/>
      <c r="I14" s="95"/>
      <c r="J14" s="49"/>
    </row>
    <row r="15" spans="1:11">
      <c r="A15" s="52" t="s">
        <v>47</v>
      </c>
      <c r="B15" s="53"/>
      <c r="C15" s="68" t="s">
        <v>124</v>
      </c>
      <c r="D15" s="51">
        <f>IF(C15="yes",1,0)</f>
        <v>1</v>
      </c>
      <c r="F15" s="93"/>
      <c r="G15" s="94"/>
      <c r="H15" s="94"/>
      <c r="I15" s="95"/>
      <c r="J15" s="49"/>
    </row>
    <row r="16" spans="1:11" ht="29.1" customHeight="1">
      <c r="A16" s="101" t="s">
        <v>48</v>
      </c>
      <c r="B16" s="102"/>
      <c r="C16" s="69" t="s">
        <v>124</v>
      </c>
      <c r="D16" s="56">
        <f>IF(C16="yes",1,0)</f>
        <v>1</v>
      </c>
      <c r="F16" s="93"/>
      <c r="G16" s="94"/>
      <c r="H16" s="94"/>
      <c r="I16" s="95"/>
      <c r="J16" s="49"/>
    </row>
    <row r="17" spans="1:11">
      <c r="A17" s="52" t="s">
        <v>49</v>
      </c>
      <c r="B17" s="53"/>
      <c r="C17" s="68" t="s">
        <v>125</v>
      </c>
      <c r="D17" s="56">
        <f>IF(C17="yes",-2,0)</f>
        <v>0</v>
      </c>
      <c r="F17" s="93"/>
      <c r="G17" s="94"/>
      <c r="H17" s="94"/>
      <c r="I17" s="95"/>
      <c r="J17" s="49"/>
    </row>
    <row r="18" spans="1:11">
      <c r="A18" s="52" t="s">
        <v>50</v>
      </c>
      <c r="B18" s="53"/>
      <c r="C18" s="68" t="s">
        <v>124</v>
      </c>
      <c r="D18" s="56">
        <f>IF(C18="yes",1,0)</f>
        <v>1</v>
      </c>
      <c r="F18" s="93"/>
      <c r="G18" s="94"/>
      <c r="H18" s="94"/>
      <c r="I18" s="95"/>
      <c r="J18" s="49"/>
    </row>
    <row r="19" spans="1:11" ht="35.1" customHeight="1">
      <c r="A19" s="101" t="s">
        <v>51</v>
      </c>
      <c r="B19" s="103"/>
      <c r="C19" s="69" t="s">
        <v>125</v>
      </c>
      <c r="D19" s="56">
        <f>IF(C19="no",1,0)</f>
        <v>1</v>
      </c>
      <c r="F19" s="93"/>
      <c r="G19" s="94"/>
      <c r="H19" s="94"/>
      <c r="I19" s="95"/>
      <c r="J19" s="49"/>
    </row>
    <row r="20" spans="1:11">
      <c r="A20" s="52" t="s">
        <v>52</v>
      </c>
      <c r="B20" s="53"/>
      <c r="C20" s="68" t="s">
        <v>124</v>
      </c>
      <c r="D20" s="56">
        <f>IF(C20="yes",3,0)</f>
        <v>3</v>
      </c>
      <c r="F20" s="93"/>
      <c r="G20" s="94"/>
      <c r="H20" s="94"/>
      <c r="I20" s="95"/>
      <c r="J20" s="49"/>
    </row>
    <row r="21" spans="1:11">
      <c r="A21" s="57"/>
      <c r="B21" s="58"/>
      <c r="C21" s="59" t="s">
        <v>34</v>
      </c>
      <c r="D21" s="60">
        <f>SUM(D11:D20)</f>
        <v>9</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00B050"/>
  </sheetPr>
  <dimension ref="A1:K32"/>
  <sheetViews>
    <sheetView workbookViewId="0">
      <selection activeCell="F4" sqref="F4:I21"/>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90" t="s">
        <v>133</v>
      </c>
      <c r="G4" s="91"/>
      <c r="H4" s="91"/>
      <c r="I4" s="92"/>
    </row>
    <row r="5" spans="1:11">
      <c r="A5" s="32" t="s">
        <v>39</v>
      </c>
      <c r="B5" s="19" t="s">
        <v>72</v>
      </c>
      <c r="C5" s="40"/>
      <c r="D5" s="40"/>
      <c r="F5" s="93"/>
      <c r="G5" s="94"/>
      <c r="H5" s="94"/>
      <c r="I5" s="95"/>
    </row>
    <row r="6" spans="1:11">
      <c r="A6" s="32" t="s">
        <v>40</v>
      </c>
      <c r="B6" s="70" t="s">
        <v>130</v>
      </c>
      <c r="C6" s="44"/>
      <c r="D6" s="44"/>
      <c r="F6" s="93"/>
      <c r="G6" s="94"/>
      <c r="H6" s="94"/>
      <c r="I6" s="95"/>
    </row>
    <row r="7" spans="1:11">
      <c r="A7" s="32" t="s">
        <v>41</v>
      </c>
      <c r="B7" s="20"/>
      <c r="C7" s="45"/>
      <c r="D7" s="45"/>
      <c r="F7" s="93"/>
      <c r="G7" s="94"/>
      <c r="H7" s="94"/>
      <c r="I7" s="95"/>
    </row>
    <row r="8" spans="1:11">
      <c r="A8" s="32" t="s">
        <v>42</v>
      </c>
      <c r="B8" s="19" t="s">
        <v>79</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125</v>
      </c>
      <c r="D11" s="51">
        <f>IF(C11="yes",2,0)</f>
        <v>0</v>
      </c>
      <c r="F11" s="93"/>
      <c r="G11" s="94"/>
      <c r="H11" s="94"/>
      <c r="I11" s="95"/>
      <c r="J11" s="49"/>
    </row>
    <row r="12" spans="1:11">
      <c r="A12" s="52" t="s">
        <v>44</v>
      </c>
      <c r="B12" s="53"/>
      <c r="C12" s="68" t="s">
        <v>124</v>
      </c>
      <c r="D12" s="51">
        <f>IF(C12="yes",2,0)</f>
        <v>2</v>
      </c>
      <c r="F12" s="93"/>
      <c r="G12" s="94"/>
      <c r="H12" s="94"/>
      <c r="I12" s="95"/>
      <c r="J12" s="49"/>
    </row>
    <row r="13" spans="1:11">
      <c r="A13" s="52" t="s">
        <v>45</v>
      </c>
      <c r="B13" s="53"/>
      <c r="C13" s="68" t="s">
        <v>125</v>
      </c>
      <c r="D13" s="51">
        <f>IF(C13="yes",2,0)</f>
        <v>0</v>
      </c>
      <c r="F13" s="93"/>
      <c r="G13" s="94"/>
      <c r="H13" s="94"/>
      <c r="I13" s="95"/>
      <c r="J13" s="49"/>
    </row>
    <row r="14" spans="1:11">
      <c r="A14" s="54" t="s">
        <v>46</v>
      </c>
      <c r="B14" s="18" t="s">
        <v>28</v>
      </c>
      <c r="C14" s="36"/>
      <c r="D14" s="55"/>
      <c r="F14" s="93"/>
      <c r="G14" s="94"/>
      <c r="H14" s="94"/>
      <c r="I14" s="95"/>
      <c r="J14" s="49"/>
    </row>
    <row r="15" spans="1:11">
      <c r="A15" s="52" t="s">
        <v>47</v>
      </c>
      <c r="B15" s="53"/>
      <c r="C15" s="68" t="s">
        <v>124</v>
      </c>
      <c r="D15" s="51">
        <f>IF(C15="yes",1,0)</f>
        <v>1</v>
      </c>
      <c r="F15" s="93"/>
      <c r="G15" s="94"/>
      <c r="H15" s="94"/>
      <c r="I15" s="95"/>
      <c r="J15" s="49"/>
    </row>
    <row r="16" spans="1:11" ht="29.1" customHeight="1">
      <c r="A16" s="101" t="s">
        <v>48</v>
      </c>
      <c r="B16" s="102"/>
      <c r="C16" s="69" t="s">
        <v>124</v>
      </c>
      <c r="D16" s="56">
        <f>IF(C16="yes",1,0)</f>
        <v>1</v>
      </c>
      <c r="F16" s="93"/>
      <c r="G16" s="94"/>
      <c r="H16" s="94"/>
      <c r="I16" s="95"/>
      <c r="J16" s="49"/>
    </row>
    <row r="17" spans="1:11">
      <c r="A17" s="52" t="s">
        <v>49</v>
      </c>
      <c r="B17" s="53"/>
      <c r="C17" s="68" t="s">
        <v>125</v>
      </c>
      <c r="D17" s="56">
        <f>IF(C17="yes",-2,0)</f>
        <v>0</v>
      </c>
      <c r="F17" s="93"/>
      <c r="G17" s="94"/>
      <c r="H17" s="94"/>
      <c r="I17" s="95"/>
      <c r="J17" s="49"/>
    </row>
    <row r="18" spans="1:11">
      <c r="A18" s="52" t="s">
        <v>50</v>
      </c>
      <c r="B18" s="53"/>
      <c r="C18" s="68" t="s">
        <v>124</v>
      </c>
      <c r="D18" s="56">
        <f>IF(C18="yes",1,0)</f>
        <v>1</v>
      </c>
      <c r="F18" s="93"/>
      <c r="G18" s="94"/>
      <c r="H18" s="94"/>
      <c r="I18" s="95"/>
      <c r="J18" s="49"/>
    </row>
    <row r="19" spans="1:11" ht="35.1" customHeight="1">
      <c r="A19" s="101" t="s">
        <v>51</v>
      </c>
      <c r="B19" s="103"/>
      <c r="C19" s="69" t="s">
        <v>125</v>
      </c>
      <c r="D19" s="56">
        <f>IF(C19="no",1,0)</f>
        <v>1</v>
      </c>
      <c r="F19" s="93"/>
      <c r="G19" s="94"/>
      <c r="H19" s="94"/>
      <c r="I19" s="95"/>
      <c r="J19" s="49"/>
    </row>
    <row r="20" spans="1:11">
      <c r="A20" s="52" t="s">
        <v>52</v>
      </c>
      <c r="B20" s="53"/>
      <c r="C20" s="68" t="s">
        <v>124</v>
      </c>
      <c r="D20" s="56">
        <f>IF(C20="yes",3,0)</f>
        <v>3</v>
      </c>
      <c r="F20" s="93"/>
      <c r="G20" s="94"/>
      <c r="H20" s="94"/>
      <c r="I20" s="95"/>
      <c r="J20" s="49"/>
    </row>
    <row r="21" spans="1:11">
      <c r="A21" s="57"/>
      <c r="B21" s="58"/>
      <c r="C21" s="59" t="s">
        <v>34</v>
      </c>
      <c r="D21" s="60">
        <f>SUM(D11:D20)</f>
        <v>9</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rgb="FF00B050"/>
  </sheetPr>
  <dimension ref="A1:K32"/>
  <sheetViews>
    <sheetView workbookViewId="0">
      <selection activeCell="F4" sqref="F4:I21"/>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90" t="s">
        <v>134</v>
      </c>
      <c r="G4" s="91"/>
      <c r="H4" s="91"/>
      <c r="I4" s="92"/>
    </row>
    <row r="5" spans="1:11">
      <c r="A5" s="32" t="s">
        <v>39</v>
      </c>
      <c r="B5" s="19" t="s">
        <v>72</v>
      </c>
      <c r="C5" s="40"/>
      <c r="D5" s="40"/>
      <c r="F5" s="93"/>
      <c r="G5" s="94"/>
      <c r="H5" s="94"/>
      <c r="I5" s="95"/>
    </row>
    <row r="6" spans="1:11">
      <c r="A6" s="32" t="s">
        <v>40</v>
      </c>
      <c r="B6" s="70" t="s">
        <v>129</v>
      </c>
      <c r="C6" s="44"/>
      <c r="D6" s="44"/>
      <c r="F6" s="93"/>
      <c r="G6" s="94"/>
      <c r="H6" s="94"/>
      <c r="I6" s="95"/>
    </row>
    <row r="7" spans="1:11">
      <c r="A7" s="32" t="s">
        <v>41</v>
      </c>
      <c r="B7" s="20"/>
      <c r="C7" s="45"/>
      <c r="D7" s="45"/>
      <c r="F7" s="93"/>
      <c r="G7" s="94"/>
      <c r="H7" s="94"/>
      <c r="I7" s="95"/>
    </row>
    <row r="8" spans="1:11">
      <c r="A8" s="32" t="s">
        <v>42</v>
      </c>
      <c r="B8" s="19" t="s">
        <v>80</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125</v>
      </c>
      <c r="D11" s="51">
        <f>IF(C11="yes",2,0)</f>
        <v>0</v>
      </c>
      <c r="F11" s="93"/>
      <c r="G11" s="94"/>
      <c r="H11" s="94"/>
      <c r="I11" s="95"/>
      <c r="J11" s="49"/>
    </row>
    <row r="12" spans="1:11">
      <c r="A12" s="52" t="s">
        <v>44</v>
      </c>
      <c r="B12" s="53"/>
      <c r="C12" s="68" t="s">
        <v>124</v>
      </c>
      <c r="D12" s="51">
        <f>IF(C12="yes",2,0)</f>
        <v>2</v>
      </c>
      <c r="F12" s="93"/>
      <c r="G12" s="94"/>
      <c r="H12" s="94"/>
      <c r="I12" s="95"/>
      <c r="J12" s="49"/>
    </row>
    <row r="13" spans="1:11">
      <c r="A13" s="52" t="s">
        <v>45</v>
      </c>
      <c r="B13" s="53"/>
      <c r="C13" s="68" t="s">
        <v>125</v>
      </c>
      <c r="D13" s="51">
        <f>IF(C13="yes",2,0)</f>
        <v>0</v>
      </c>
      <c r="F13" s="93"/>
      <c r="G13" s="94"/>
      <c r="H13" s="94"/>
      <c r="I13" s="95"/>
      <c r="J13" s="49"/>
    </row>
    <row r="14" spans="1:11">
      <c r="A14" s="54" t="s">
        <v>46</v>
      </c>
      <c r="B14" s="18" t="s">
        <v>28</v>
      </c>
      <c r="C14" s="36"/>
      <c r="D14" s="55"/>
      <c r="F14" s="93"/>
      <c r="G14" s="94"/>
      <c r="H14" s="94"/>
      <c r="I14" s="95"/>
      <c r="J14" s="49"/>
    </row>
    <row r="15" spans="1:11">
      <c r="A15" s="52" t="s">
        <v>47</v>
      </c>
      <c r="B15" s="53"/>
      <c r="C15" s="68" t="s">
        <v>124</v>
      </c>
      <c r="D15" s="51">
        <f>IF(C15="yes",1,0)</f>
        <v>1</v>
      </c>
      <c r="F15" s="93"/>
      <c r="G15" s="94"/>
      <c r="H15" s="94"/>
      <c r="I15" s="95"/>
      <c r="J15" s="49"/>
    </row>
    <row r="16" spans="1:11" ht="29.1" customHeight="1">
      <c r="A16" s="101" t="s">
        <v>48</v>
      </c>
      <c r="B16" s="102"/>
      <c r="C16" s="69" t="s">
        <v>124</v>
      </c>
      <c r="D16" s="56">
        <f>IF(C16="yes",1,0)</f>
        <v>1</v>
      </c>
      <c r="F16" s="93"/>
      <c r="G16" s="94"/>
      <c r="H16" s="94"/>
      <c r="I16" s="95"/>
      <c r="J16" s="49"/>
    </row>
    <row r="17" spans="1:11">
      <c r="A17" s="52" t="s">
        <v>49</v>
      </c>
      <c r="B17" s="53"/>
      <c r="C17" s="68" t="s">
        <v>125</v>
      </c>
      <c r="D17" s="56">
        <f>IF(C17="yes",-2,0)</f>
        <v>0</v>
      </c>
      <c r="F17" s="93"/>
      <c r="G17" s="94"/>
      <c r="H17" s="94"/>
      <c r="I17" s="95"/>
      <c r="J17" s="49"/>
    </row>
    <row r="18" spans="1:11">
      <c r="A18" s="52" t="s">
        <v>50</v>
      </c>
      <c r="B18" s="53"/>
      <c r="C18" s="68" t="s">
        <v>124</v>
      </c>
      <c r="D18" s="56">
        <f>IF(C18="yes",1,0)</f>
        <v>1</v>
      </c>
      <c r="F18" s="93"/>
      <c r="G18" s="94"/>
      <c r="H18" s="94"/>
      <c r="I18" s="95"/>
      <c r="J18" s="49"/>
    </row>
    <row r="19" spans="1:11" ht="35.1" customHeight="1">
      <c r="A19" s="101" t="s">
        <v>51</v>
      </c>
      <c r="B19" s="103"/>
      <c r="C19" s="69" t="s">
        <v>125</v>
      </c>
      <c r="D19" s="56">
        <f>IF(C19="no",1,0)</f>
        <v>1</v>
      </c>
      <c r="F19" s="93"/>
      <c r="G19" s="94"/>
      <c r="H19" s="94"/>
      <c r="I19" s="95"/>
      <c r="J19" s="49"/>
    </row>
    <row r="20" spans="1:11">
      <c r="A20" s="52" t="s">
        <v>52</v>
      </c>
      <c r="B20" s="53"/>
      <c r="C20" s="68" t="s">
        <v>124</v>
      </c>
      <c r="D20" s="56">
        <f>IF(C20="yes",3,0)</f>
        <v>3</v>
      </c>
      <c r="F20" s="93"/>
      <c r="G20" s="94"/>
      <c r="H20" s="94"/>
      <c r="I20" s="95"/>
      <c r="J20" s="49"/>
    </row>
    <row r="21" spans="1:11">
      <c r="A21" s="57"/>
      <c r="B21" s="58"/>
      <c r="C21" s="59" t="s">
        <v>34</v>
      </c>
      <c r="D21" s="60">
        <f>SUM(D11:D20)</f>
        <v>9</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12"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rgb="FF00B050"/>
  </sheetPr>
  <dimension ref="A1:K32"/>
  <sheetViews>
    <sheetView topLeftCell="A11" workbookViewId="0">
      <selection activeCell="A23" sqref="A23:B23"/>
    </sheetView>
  </sheetViews>
  <sheetFormatPr defaultColWidth="8.85546875" defaultRowHeight="15"/>
  <cols>
    <col min="1" max="1" width="23.140625" style="30" customWidth="1"/>
    <col min="2" max="2" width="27.140625" style="30" customWidth="1"/>
    <col min="3" max="3" width="8.42578125" style="30" customWidth="1"/>
    <col min="4" max="4" width="8.28515625" style="30" customWidth="1"/>
    <col min="5" max="5" width="3.28515625" style="30" customWidth="1"/>
    <col min="6" max="6" width="11" style="30" customWidth="1"/>
    <col min="7" max="7" width="18.7109375" style="30" customWidth="1"/>
    <col min="8" max="8" width="12.7109375" style="30" customWidth="1"/>
    <col min="9" max="9" width="8.7109375" style="30" customWidth="1"/>
    <col min="10" max="10" width="1.42578125" style="30" hidden="1" customWidth="1"/>
    <col min="11" max="16384" width="8.85546875" style="30"/>
  </cols>
  <sheetData>
    <row r="1" spans="1:11">
      <c r="A1" s="32" t="s">
        <v>77</v>
      </c>
      <c r="B1" s="35" t="str">
        <f>IF('General Info'!B3="","",'General Info'!B3)</f>
        <v>English</v>
      </c>
      <c r="C1" s="36"/>
      <c r="D1" s="36"/>
      <c r="E1" s="37"/>
      <c r="F1" s="71"/>
      <c r="G1" s="38" t="s">
        <v>17</v>
      </c>
      <c r="H1" s="88"/>
      <c r="I1" s="89"/>
      <c r="J1" s="37"/>
      <c r="K1" s="39"/>
    </row>
    <row r="2" spans="1:11">
      <c r="A2" s="32" t="s">
        <v>69</v>
      </c>
      <c r="B2" s="35" t="str">
        <f>IF('General Info'!B4="","",'General Info'!B4)</f>
        <v>Pam Boyles</v>
      </c>
      <c r="C2" s="40"/>
      <c r="D2" s="40"/>
      <c r="E2" s="39"/>
      <c r="F2" s="39"/>
      <c r="G2" s="39"/>
      <c r="H2" s="39"/>
      <c r="I2" s="39"/>
      <c r="J2" s="37"/>
      <c r="K2" s="39"/>
    </row>
    <row r="3" spans="1:11">
      <c r="A3" s="32" t="s">
        <v>70</v>
      </c>
      <c r="B3" s="41" t="str">
        <f>IF('General Info'!B7="","",'General Info'!B7)</f>
        <v/>
      </c>
      <c r="C3" s="42"/>
      <c r="D3" s="42"/>
      <c r="E3" s="39"/>
      <c r="F3" s="43" t="s">
        <v>53</v>
      </c>
      <c r="G3" s="39"/>
      <c r="H3" s="39"/>
      <c r="I3" s="39"/>
      <c r="J3" s="37"/>
      <c r="K3" s="39"/>
    </row>
    <row r="4" spans="1:11">
      <c r="F4" s="105"/>
      <c r="G4" s="91"/>
      <c r="H4" s="91"/>
      <c r="I4" s="92"/>
    </row>
    <row r="5" spans="1:11">
      <c r="A5" s="32" t="s">
        <v>39</v>
      </c>
      <c r="B5" s="19" t="s">
        <v>35</v>
      </c>
      <c r="C5" s="40"/>
      <c r="D5" s="40"/>
      <c r="F5" s="93"/>
      <c r="G5" s="94"/>
      <c r="H5" s="94"/>
      <c r="I5" s="95"/>
    </row>
    <row r="6" spans="1:11">
      <c r="A6" s="32" t="s">
        <v>40</v>
      </c>
      <c r="B6" s="70"/>
      <c r="C6" s="44"/>
      <c r="D6" s="44"/>
      <c r="F6" s="93"/>
      <c r="G6" s="94"/>
      <c r="H6" s="94"/>
      <c r="I6" s="95"/>
    </row>
    <row r="7" spans="1:11">
      <c r="A7" s="32" t="s">
        <v>41</v>
      </c>
      <c r="B7" s="20"/>
      <c r="C7" s="45"/>
      <c r="D7" s="45"/>
      <c r="F7" s="93"/>
      <c r="G7" s="94"/>
      <c r="H7" s="94"/>
      <c r="I7" s="95"/>
    </row>
    <row r="8" spans="1:11">
      <c r="A8" s="32" t="s">
        <v>42</v>
      </c>
      <c r="B8" s="19" t="s">
        <v>35</v>
      </c>
      <c r="C8" s="40"/>
      <c r="D8" s="40"/>
      <c r="F8" s="93"/>
      <c r="G8" s="94"/>
      <c r="H8" s="94"/>
      <c r="I8" s="95"/>
      <c r="J8" s="40"/>
    </row>
    <row r="9" spans="1:11">
      <c r="A9" s="46"/>
      <c r="B9" s="40"/>
      <c r="C9" s="40"/>
      <c r="D9" s="40"/>
      <c r="F9" s="93"/>
      <c r="G9" s="94"/>
      <c r="H9" s="94"/>
      <c r="I9" s="95"/>
      <c r="J9" s="40"/>
    </row>
    <row r="10" spans="1:11">
      <c r="A10" s="99" t="s">
        <v>66</v>
      </c>
      <c r="B10" s="100"/>
      <c r="C10" s="47" t="s">
        <v>121</v>
      </c>
      <c r="D10" s="48" t="s">
        <v>122</v>
      </c>
      <c r="F10" s="93"/>
      <c r="G10" s="94"/>
      <c r="H10" s="94"/>
      <c r="I10" s="95"/>
      <c r="J10" s="49"/>
    </row>
    <row r="11" spans="1:11">
      <c r="A11" s="50" t="s">
        <v>43</v>
      </c>
      <c r="B11" s="40"/>
      <c r="C11" s="68" t="s">
        <v>35</v>
      </c>
      <c r="D11" s="51">
        <f>IF(C11="yes",2,0)</f>
        <v>0</v>
      </c>
      <c r="F11" s="93"/>
      <c r="G11" s="94"/>
      <c r="H11" s="94"/>
      <c r="I11" s="95"/>
      <c r="J11" s="49"/>
    </row>
    <row r="12" spans="1:11">
      <c r="A12" s="52" t="s">
        <v>44</v>
      </c>
      <c r="B12" s="53"/>
      <c r="C12" s="68" t="s">
        <v>35</v>
      </c>
      <c r="D12" s="51">
        <f>IF(C12="yes",2,0)</f>
        <v>0</v>
      </c>
      <c r="F12" s="93"/>
      <c r="G12" s="94"/>
      <c r="H12" s="94"/>
      <c r="I12" s="95"/>
      <c r="J12" s="49"/>
    </row>
    <row r="13" spans="1:11">
      <c r="A13" s="52" t="s">
        <v>45</v>
      </c>
      <c r="B13" s="53"/>
      <c r="C13" s="68" t="s">
        <v>35</v>
      </c>
      <c r="D13" s="51">
        <f>IF(C13="yes",2,0)</f>
        <v>0</v>
      </c>
      <c r="F13" s="93"/>
      <c r="G13" s="94"/>
      <c r="H13" s="94"/>
      <c r="I13" s="95"/>
      <c r="J13" s="49"/>
    </row>
    <row r="14" spans="1:11">
      <c r="A14" s="54" t="s">
        <v>46</v>
      </c>
      <c r="B14" s="18" t="s">
        <v>35</v>
      </c>
      <c r="C14" s="36"/>
      <c r="D14" s="55"/>
      <c r="F14" s="93"/>
      <c r="G14" s="94"/>
      <c r="H14" s="94"/>
      <c r="I14" s="95"/>
      <c r="J14" s="49"/>
    </row>
    <row r="15" spans="1:11">
      <c r="A15" s="52" t="s">
        <v>47</v>
      </c>
      <c r="B15" s="53"/>
      <c r="C15" s="68" t="s">
        <v>35</v>
      </c>
      <c r="D15" s="51">
        <f>IF(C15="yes",1,0)</f>
        <v>0</v>
      </c>
      <c r="F15" s="93"/>
      <c r="G15" s="94"/>
      <c r="H15" s="94"/>
      <c r="I15" s="95"/>
      <c r="J15" s="49"/>
    </row>
    <row r="16" spans="1:11" ht="29.1" customHeight="1">
      <c r="A16" s="101" t="s">
        <v>48</v>
      </c>
      <c r="B16" s="102"/>
      <c r="C16" s="69" t="s">
        <v>35</v>
      </c>
      <c r="D16" s="56">
        <f>IF(C16="yes",1,0)</f>
        <v>0</v>
      </c>
      <c r="F16" s="93"/>
      <c r="G16" s="94"/>
      <c r="H16" s="94"/>
      <c r="I16" s="95"/>
      <c r="J16" s="49"/>
    </row>
    <row r="17" spans="1:11">
      <c r="A17" s="52" t="s">
        <v>49</v>
      </c>
      <c r="B17" s="53"/>
      <c r="C17" s="68" t="s">
        <v>35</v>
      </c>
      <c r="D17" s="56">
        <f>IF(C17="yes",-2,0)</f>
        <v>0</v>
      </c>
      <c r="F17" s="93"/>
      <c r="G17" s="94"/>
      <c r="H17" s="94"/>
      <c r="I17" s="95"/>
      <c r="J17" s="49"/>
    </row>
    <row r="18" spans="1:11">
      <c r="A18" s="52" t="s">
        <v>50</v>
      </c>
      <c r="B18" s="53"/>
      <c r="C18" s="68" t="s">
        <v>35</v>
      </c>
      <c r="D18" s="56">
        <f>IF(C18="yes",1,0)</f>
        <v>0</v>
      </c>
      <c r="F18" s="93"/>
      <c r="G18" s="94"/>
      <c r="H18" s="94"/>
      <c r="I18" s="95"/>
      <c r="J18" s="49"/>
    </row>
    <row r="19" spans="1:11" ht="35.1" customHeight="1">
      <c r="A19" s="101" t="s">
        <v>51</v>
      </c>
      <c r="B19" s="103"/>
      <c r="C19" s="69" t="s">
        <v>35</v>
      </c>
      <c r="D19" s="56">
        <f>IF(C19="no",1,0)</f>
        <v>0</v>
      </c>
      <c r="F19" s="93"/>
      <c r="G19" s="94"/>
      <c r="H19" s="94"/>
      <c r="I19" s="95"/>
      <c r="J19" s="49"/>
    </row>
    <row r="20" spans="1:11">
      <c r="A20" s="52" t="s">
        <v>52</v>
      </c>
      <c r="B20" s="53"/>
      <c r="C20" s="68" t="s">
        <v>35</v>
      </c>
      <c r="D20" s="56">
        <f>IF(C20="yes",3,0)</f>
        <v>0</v>
      </c>
      <c r="F20" s="93"/>
      <c r="G20" s="94"/>
      <c r="H20" s="94"/>
      <c r="I20" s="95"/>
      <c r="J20" s="49"/>
    </row>
    <row r="21" spans="1:11">
      <c r="A21" s="57"/>
      <c r="B21" s="58"/>
      <c r="C21" s="59" t="s">
        <v>34</v>
      </c>
      <c r="D21" s="60">
        <f>SUM(D11:D20)</f>
        <v>0</v>
      </c>
      <c r="F21" s="96"/>
      <c r="G21" s="97"/>
      <c r="H21" s="97"/>
      <c r="I21" s="98"/>
      <c r="J21" s="49"/>
    </row>
    <row r="22" spans="1:11">
      <c r="A22" s="53"/>
      <c r="B22" s="53"/>
      <c r="C22" s="53"/>
      <c r="D22" s="61"/>
      <c r="F22" s="49"/>
      <c r="G22" s="49"/>
      <c r="H22" s="49"/>
      <c r="I22" s="49"/>
      <c r="J22" s="49"/>
    </row>
    <row r="23" spans="1:11">
      <c r="A23" s="104" t="s">
        <v>2</v>
      </c>
      <c r="B23" s="104"/>
      <c r="C23" s="53"/>
      <c r="D23" s="61"/>
      <c r="F23" s="49"/>
      <c r="G23" s="49"/>
      <c r="H23" s="49"/>
      <c r="I23" s="49"/>
      <c r="J23" s="62"/>
    </row>
    <row r="24" spans="1:11">
      <c r="A24" s="79"/>
      <c r="B24" s="80"/>
      <c r="C24" s="80"/>
      <c r="D24" s="80"/>
      <c r="E24" s="80"/>
      <c r="F24" s="80"/>
      <c r="G24" s="80"/>
      <c r="H24" s="80"/>
      <c r="I24" s="81"/>
      <c r="J24" s="62"/>
    </row>
    <row r="25" spans="1:11">
      <c r="A25" s="82"/>
      <c r="B25" s="83"/>
      <c r="C25" s="83"/>
      <c r="D25" s="83"/>
      <c r="E25" s="83"/>
      <c r="F25" s="83"/>
      <c r="G25" s="83"/>
      <c r="H25" s="83"/>
      <c r="I25" s="84"/>
      <c r="J25" s="62"/>
    </row>
    <row r="26" spans="1:11">
      <c r="A26" s="82"/>
      <c r="B26" s="83"/>
      <c r="C26" s="83"/>
      <c r="D26" s="83"/>
      <c r="E26" s="83"/>
      <c r="F26" s="83"/>
      <c r="G26" s="83"/>
      <c r="H26" s="83"/>
      <c r="I26" s="84"/>
      <c r="J26" s="62"/>
    </row>
    <row r="27" spans="1:11">
      <c r="A27" s="82"/>
      <c r="B27" s="83"/>
      <c r="C27" s="83"/>
      <c r="D27" s="83"/>
      <c r="E27" s="83"/>
      <c r="F27" s="83"/>
      <c r="G27" s="83"/>
      <c r="H27" s="83"/>
      <c r="I27" s="84"/>
      <c r="J27" s="73"/>
    </row>
    <row r="28" spans="1:11">
      <c r="A28" s="82"/>
      <c r="B28" s="83"/>
      <c r="C28" s="83"/>
      <c r="D28" s="83"/>
      <c r="E28" s="83"/>
      <c r="F28" s="83"/>
      <c r="G28" s="83"/>
      <c r="H28" s="83"/>
      <c r="I28" s="84"/>
      <c r="J28" s="73"/>
    </row>
    <row r="29" spans="1:11">
      <c r="A29" s="82"/>
      <c r="B29" s="83"/>
      <c r="C29" s="83"/>
      <c r="D29" s="83"/>
      <c r="E29" s="83"/>
      <c r="F29" s="83"/>
      <c r="G29" s="83"/>
      <c r="H29" s="83"/>
      <c r="I29" s="84"/>
      <c r="J29" s="64"/>
      <c r="K29" s="65"/>
    </row>
    <row r="30" spans="1:11">
      <c r="A30" s="82"/>
      <c r="B30" s="83"/>
      <c r="C30" s="83"/>
      <c r="D30" s="83"/>
      <c r="E30" s="83"/>
      <c r="F30" s="83"/>
      <c r="G30" s="83"/>
      <c r="H30" s="83"/>
      <c r="I30" s="84"/>
      <c r="J30" s="66"/>
      <c r="K30" s="65"/>
    </row>
    <row r="31" spans="1:11">
      <c r="A31" s="82"/>
      <c r="B31" s="83"/>
      <c r="C31" s="83"/>
      <c r="D31" s="83"/>
      <c r="E31" s="83"/>
      <c r="F31" s="83"/>
      <c r="G31" s="83"/>
      <c r="H31" s="83"/>
      <c r="I31" s="84"/>
      <c r="J31" s="66"/>
      <c r="K31" s="65"/>
    </row>
    <row r="32" spans="1:11">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phoneticPr fontId="15" type="noConversion"/>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C2FB1E-52C7-4E97-B1E0-DB8658B25B18}"/>
</file>

<file path=customXml/itemProps2.xml><?xml version="1.0" encoding="utf-8"?>
<ds:datastoreItem xmlns:ds="http://schemas.openxmlformats.org/officeDocument/2006/customXml" ds:itemID="{7014D9A6-1FAA-43E2-82A3-F8A596321AE0}"/>
</file>

<file path=customXml/itemProps3.xml><?xml version="1.0" encoding="utf-8"?>
<ds:datastoreItem xmlns:ds="http://schemas.openxmlformats.org/officeDocument/2006/customXml" ds:itemID="{5ED205BA-8E2A-42E1-9806-A3D5BBC59C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imguser</cp:lastModifiedBy>
  <cp:lastPrinted>2011-08-30T16:38:25Z</cp:lastPrinted>
  <dcterms:created xsi:type="dcterms:W3CDTF">2011-04-18T17:08:01Z</dcterms:created>
  <dcterms:modified xsi:type="dcterms:W3CDTF">2013-09-24T00:37:07Z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