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23812"/>
  <workbookPr autoCompressPictures="0"/>
  <bookViews>
    <workbookView xWindow="480" yWindow="140" windowWidth="27880" windowHeight="15260" firstSheet="3" activeTab="3"/>
  </bookViews>
  <sheets>
    <sheet name="Instructions" sheetId="1" r:id="rId1"/>
    <sheet name="Data" sheetId="5" state="hidden" r:id="rId2"/>
    <sheet name="General Info" sheetId="2" r:id="rId3"/>
    <sheet name="Priority 1" sheetId="6" r:id="rId4"/>
    <sheet name="Priority 2" sheetId="14" r:id="rId5"/>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Instructions!#REF!</definedName>
    <definedName name="RequestedItem2">Data!$A$2:$A$11</definedName>
    <definedName name="YesNo">Data!$C$3:$C$4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14" l="1"/>
  <c r="D19" i="14"/>
  <c r="D18" i="14"/>
  <c r="D17" i="14"/>
  <c r="D16" i="14"/>
  <c r="D15" i="14"/>
  <c r="D13" i="14"/>
  <c r="D12" i="14"/>
  <c r="D11" i="14"/>
  <c r="B2" i="14"/>
  <c r="B1" i="14"/>
  <c r="D20" i="6"/>
  <c r="D19" i="6"/>
  <c r="D18" i="6"/>
  <c r="D17" i="6"/>
  <c r="D16" i="6"/>
  <c r="D15" i="6"/>
  <c r="D13" i="6"/>
  <c r="D12" i="6"/>
  <c r="D11" i="6"/>
  <c r="B2" i="6"/>
  <c r="B1" i="6"/>
  <c r="D21" i="6"/>
  <c r="D21" i="14"/>
</calcChain>
</file>

<file path=xl/sharedStrings.xml><?xml version="1.0" encoding="utf-8"?>
<sst xmlns="http://schemas.openxmlformats.org/spreadsheetml/2006/main" count="193" uniqueCount="140">
  <si>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</si>
  <si>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</si>
  <si>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</si>
  <si>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</si>
  <si>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</si>
  <si>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</si>
  <si>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</si>
  <si>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</si>
  <si>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</si>
  <si>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</si>
  <si>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</si>
  <si>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</si>
  <si>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</si>
  <si>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</si>
  <si>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</si>
  <si>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</si>
  <si>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</si>
  <si>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</si>
  <si>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</si>
  <si>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</si>
  <si>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</si>
  <si>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</si>
  <si>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</si>
  <si>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</si>
  <si>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</si>
  <si>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</si>
  <si>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</si>
  <si>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</si>
  <si>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</si>
  <si>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</si>
  <si>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</si>
  <si>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</si>
  <si>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</si>
  <si>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</si>
  <si>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</si>
  <si>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</si>
  <si>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</si>
  <si>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</si>
  <si>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</si>
  <si>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</si>
  <si>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</si>
  <si>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</si>
  <si>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</si>
  <si>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</si>
  <si>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</si>
  <si>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</si>
  <si>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</si>
  <si>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</si>
  <si>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</si>
  <si>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</si>
  <si>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</si>
  <si>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</si>
  <si>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</si>
  <si>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</si>
  <si>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</si>
  <si>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</si>
  <si>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</si>
  <si>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</si>
  <si>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</si>
  <si>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</si>
  <si>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</si>
  <si>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</si>
  <si>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</si>
  <si>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</si>
  <si>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</si>
  <si>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</si>
  <si>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</si>
  <si>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</si>
  <si>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</si>
  <si>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</si>
  <si>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</si>
  <si>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</si>
  <si>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</si>
  <si>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</si>
  <si>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</si>
  <si>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</si>
  <si>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</si>
  <si>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</si>
  <si>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</si>
  <si>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</si>
  <si>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</si>
  <si>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</si>
  <si>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</si>
  <si>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</si>
  <si>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</si>
  <si>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</si>
  <si>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</si>
  <si>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</si>
  <si>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</si>
  <si>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</si>
  <si>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</si>
  <si>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</si>
  <si>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</si>
  <si>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</si>
  <si>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</si>
  <si>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</si>
  <si>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</si>
  <si>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</si>
  <si>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</si>
  <si>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</si>
  <si>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</si>
  <si>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</si>
  <si>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</si>
  <si>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</si>
  <si>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</si>
  <si>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</si>
  <si>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</si>
  <si>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</si>
  <si>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</si>
  <si>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</si>
  <si>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</si>
  <si>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</si>
  <si>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</si>
  <si>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</si>
  <si>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</si>
  <si>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</si>
  <si>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</si>
  <si>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</si>
  <si>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</si>
  <si>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</si>
  <si>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</si>
  <si>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</si>
  <si>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</si>
  <si>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</si>
  <si>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</si>
  <si>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</si>
  <si>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</si>
  <si>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</si>
  <si>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</si>
  <si>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Nursing</t>
  </si>
  <si>
    <t>Jennifer Johnson</t>
  </si>
  <si>
    <t>Cindy Collier</t>
  </si>
  <si>
    <t>l</t>
  </si>
  <si>
    <t>laptops w/ mouse                                                                                                     portable storage cart</t>
  </si>
  <si>
    <t>9.23.13</t>
  </si>
  <si>
    <t xml:space="preserve">Aligns with Strategic Initiative: Student Succeeds and Infrastructure, specific to technology. This classrooms will be used to provide online assessment testing. and to support faculty integration of technology in the classroom.                                                                                                  Aligns with the Program PLO : Student results on the program exit exam (which is a predictor of student success on the licensure exam) will be at or above  93% probability of success .    Since the licensure exam is computerized, this classroom layout will allow faculty to integrate computerized testing into their courses as a means to improve student preparation.         </t>
  </si>
  <si>
    <t>(19) Does the  equipment directly affect instruction?</t>
  </si>
  <si>
    <t>Project (multiple components)</t>
  </si>
  <si>
    <t xml:space="preserve">Aligns with Strategic Initiative: Student Success and Infrastructure, specific to technology. These computers will be used to provide online assessment testing. and to support faculty integration of technology in the classroom.                                                                                 Aligns with the PLO : Student results on the program exit exam (which is a predictor of student success on the licensure exam) will be at or above  93% probability of success .   The exit exam is a proctored online exam.                                                            </t>
  </si>
  <si>
    <t>The department is requesting to re-purpose the classroom space in LA107C to mimic the layout of SS151 or SE53. Todd Coston is working with M/O to create a plan of  the new layout for the classroom furniture and equipment. Costs are approximate.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</si>
</sst>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13">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6" fontId="4" fillId="7" borderId="1" xfId="1" applyNumberFormat="1" applyFont="1" applyFill="1" applyBorder="1" applyAlignment="1" applyProtection="1">
      <alignment horizontal="left"/>
      <protection locked="0"/>
    </xf>
    <xf numFmtId="8" fontId="4" fillId="7" borderId="1" xfId="1" applyNumberFormat="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vertical="top" wrapText="1"/>
      <protection locked="0"/>
    </xf>
    <xf numFmtId="0" fontId="0" fillId="7" borderId="3"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5" xfId="0" applyFill="1" applyBorder="1" applyAlignment="1" applyProtection="1">
      <alignment wrapText="1"/>
      <protection locked="0"/>
    </xf>
    <xf numFmtId="0" fontId="0" fillId="7" borderId="0"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7" xfId="0" applyFill="1" applyBorder="1" applyAlignment="1" applyProtection="1">
      <alignment wrapText="1"/>
      <protection locked="0"/>
    </xf>
    <xf numFmtId="0" fontId="0" fillId="7" borderId="8" xfId="0" applyFill="1" applyBorder="1" applyAlignment="1" applyProtection="1">
      <alignment wrapText="1"/>
      <protection locked="0"/>
    </xf>
    <xf numFmtId="0" fontId="0" fillId="7" borderId="9" xfId="0" applyFill="1" applyBorder="1" applyAlignment="1" applyProtection="1">
      <alignment wrapText="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NumberFormat="1" applyFill="1" applyBorder="1" applyAlignment="1" applyProtection="1">
      <alignment horizontal="left" vertical="top" wrapText="1"/>
      <protection locked="0"/>
    </xf>
    <xf numFmtId="0" fontId="0" fillId="7" borderId="3" xfId="0" applyNumberFormat="1" applyFill="1" applyBorder="1" applyAlignment="1" applyProtection="1">
      <alignment horizontal="left" vertical="top" wrapText="1"/>
      <protection locked="0"/>
    </xf>
    <xf numFmtId="0" fontId="0" fillId="7" borderId="4" xfId="0" applyNumberFormat="1" applyFill="1" applyBorder="1" applyAlignment="1" applyProtection="1">
      <alignment horizontal="left" vertical="top" wrapText="1"/>
      <protection locked="0"/>
    </xf>
    <xf numFmtId="0" fontId="0" fillId="7" borderId="5" xfId="0" applyNumberFormat="1" applyFill="1" applyBorder="1" applyAlignment="1" applyProtection="1">
      <alignment horizontal="left" vertical="top" wrapText="1"/>
      <protection locked="0"/>
    </xf>
    <xf numFmtId="0" fontId="0" fillId="7" borderId="0" xfId="0" applyNumberFormat="1" applyFill="1" applyBorder="1" applyAlignment="1" applyProtection="1">
      <alignment horizontal="left" vertical="top" wrapText="1"/>
      <protection locked="0"/>
    </xf>
    <xf numFmtId="0" fontId="0" fillId="7" borderId="6" xfId="0" applyNumberFormat="1" applyFill="1" applyBorder="1" applyAlignment="1" applyProtection="1">
      <alignment horizontal="left" vertical="top" wrapText="1"/>
      <protection locked="0"/>
    </xf>
    <xf numFmtId="0" fontId="0" fillId="7" borderId="7" xfId="0" applyNumberFormat="1" applyFill="1" applyBorder="1" applyAlignment="1" applyProtection="1">
      <alignment horizontal="left" vertical="top" wrapText="1"/>
      <protection locked="0"/>
    </xf>
    <xf numFmtId="0" fontId="0" fillId="7" borderId="8" xfId="0" applyNumberFormat="1" applyFill="1" applyBorder="1" applyAlignment="1" applyProtection="1">
      <alignment horizontal="left" vertical="top" wrapText="1"/>
      <protection locked="0"/>
    </xf>
    <xf numFmtId="0" fontId="0" fillId="7" borderId="9" xfId="0" applyNumberForma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F36"/>
  <sheetViews>
    <sheetView topLeftCell="A22" workbookViewId="0">
      <selection activeCell="C6" sqref="C6"/>
    </sheetView>
  </sheetViews>
  <sheetFormatPr baseColWidth="10" defaultColWidth="8.83203125" defaultRowHeight="14" x14ac:dyDescent="0"/>
  <cols>
    <col min="1" max="1" width="5.5" style="4" customWidth="1"/>
    <col min="2" max="2" width="32.5" style="4" customWidth="1"/>
    <col min="3" max="3" width="71.1640625" style="6" customWidth="1"/>
    <col min="4" max="4" width="3.5" customWidth="1"/>
    <col min="5" max="5" width="0.1640625" customWidth="1"/>
    <col min="6" max="6" width="9.1640625" hidden="1" customWidth="1"/>
  </cols>
  <sheetData>
    <row r="1" spans="1:5" ht="15">
      <c r="A1" s="77" t="s">
        <v>128</v>
      </c>
      <c r="B1" s="77"/>
      <c r="C1" s="77"/>
      <c r="D1" s="72"/>
    </row>
    <row r="3" spans="1:5">
      <c r="A3" s="10"/>
      <c r="B3" s="10"/>
      <c r="C3" s="11" t="s">
        <v>31</v>
      </c>
      <c r="D3" s="3"/>
      <c r="E3" s="3"/>
    </row>
    <row r="4" spans="1:5">
      <c r="A4" s="75" t="s">
        <v>117</v>
      </c>
      <c r="B4" s="76"/>
      <c r="C4" s="76"/>
      <c r="D4" s="76"/>
      <c r="E4" s="3"/>
    </row>
    <row r="5" spans="1:5">
      <c r="A5" s="12"/>
      <c r="B5" s="12"/>
      <c r="C5" s="13" t="s">
        <v>36</v>
      </c>
      <c r="D5" s="2"/>
      <c r="E5" s="2"/>
    </row>
    <row r="6" spans="1:5">
      <c r="A6" s="5" t="s">
        <v>19</v>
      </c>
      <c r="B6" s="8" t="s">
        <v>40</v>
      </c>
      <c r="C6" s="6" t="s">
        <v>33</v>
      </c>
    </row>
    <row r="7" spans="1:5">
      <c r="A7" s="5" t="s">
        <v>20</v>
      </c>
      <c r="B7" s="8" t="s">
        <v>41</v>
      </c>
      <c r="C7" s="6" t="s">
        <v>32</v>
      </c>
    </row>
    <row r="8" spans="1:5">
      <c r="A8" s="5" t="s">
        <v>21</v>
      </c>
      <c r="B8" s="8" t="s">
        <v>42</v>
      </c>
      <c r="C8" s="6" t="s">
        <v>34</v>
      </c>
    </row>
    <row r="9" spans="1:5">
      <c r="A9" s="5" t="s">
        <v>22</v>
      </c>
      <c r="B9" s="17" t="s">
        <v>53</v>
      </c>
      <c r="C9" s="6" t="s">
        <v>54</v>
      </c>
    </row>
    <row r="10" spans="1:5">
      <c r="A10" s="5" t="s">
        <v>23</v>
      </c>
      <c r="B10" s="8" t="s">
        <v>57</v>
      </c>
      <c r="C10" s="6" t="s">
        <v>35</v>
      </c>
    </row>
    <row r="11" spans="1:5">
      <c r="A11" s="5" t="s">
        <v>24</v>
      </c>
      <c r="B11" s="8" t="s">
        <v>89</v>
      </c>
      <c r="C11" s="6" t="s">
        <v>90</v>
      </c>
    </row>
    <row r="12" spans="1:5">
      <c r="A12" s="5" t="s">
        <v>25</v>
      </c>
      <c r="B12" s="8" t="s">
        <v>91</v>
      </c>
      <c r="C12" s="6" t="s">
        <v>120</v>
      </c>
    </row>
    <row r="13" spans="1:5">
      <c r="A13" s="5"/>
      <c r="B13" s="8"/>
    </row>
    <row r="14" spans="1:5">
      <c r="A14" s="14"/>
      <c r="B14" s="15"/>
      <c r="C14" s="13" t="s">
        <v>37</v>
      </c>
      <c r="D14" s="2"/>
      <c r="E14" s="2"/>
    </row>
    <row r="15" spans="1:5" ht="70">
      <c r="A15" s="7" t="s">
        <v>26</v>
      </c>
      <c r="B15" s="9" t="s">
        <v>43</v>
      </c>
      <c r="C15" s="6" t="s">
        <v>123</v>
      </c>
    </row>
    <row r="16" spans="1:5" ht="28">
      <c r="A16" s="7" t="s">
        <v>27</v>
      </c>
      <c r="B16" s="9" t="s">
        <v>44</v>
      </c>
      <c r="C16" s="6" t="s">
        <v>38</v>
      </c>
    </row>
    <row r="17" spans="1:4" ht="28">
      <c r="A17" s="7" t="s">
        <v>28</v>
      </c>
      <c r="B17" s="9" t="s">
        <v>46</v>
      </c>
      <c r="C17" s="6" t="s">
        <v>48</v>
      </c>
    </row>
    <row r="18" spans="1:4">
      <c r="A18" s="7" t="s">
        <v>29</v>
      </c>
      <c r="B18" s="9" t="s">
        <v>45</v>
      </c>
      <c r="C18" s="6" t="s">
        <v>39</v>
      </c>
    </row>
    <row r="19" spans="1:4">
      <c r="A19" s="7"/>
      <c r="B19" s="9"/>
    </row>
    <row r="20" spans="1:4">
      <c r="A20" s="14"/>
      <c r="B20" s="15"/>
      <c r="C20" s="13" t="s">
        <v>101</v>
      </c>
      <c r="D20" s="2"/>
    </row>
    <row r="21" spans="1:4" ht="56">
      <c r="A21" s="14"/>
      <c r="B21" s="15"/>
      <c r="C21" s="24" t="s">
        <v>118</v>
      </c>
      <c r="D21" s="2"/>
    </row>
    <row r="22" spans="1:4" ht="28">
      <c r="A22" s="5" t="s">
        <v>30</v>
      </c>
      <c r="B22" s="20" t="s">
        <v>58</v>
      </c>
      <c r="C22" s="6" t="s">
        <v>102</v>
      </c>
    </row>
    <row r="23" spans="1:4" ht="28">
      <c r="A23" s="5" t="s">
        <v>50</v>
      </c>
      <c r="B23" s="20" t="s">
        <v>64</v>
      </c>
      <c r="C23" s="6" t="s">
        <v>103</v>
      </c>
    </row>
    <row r="24" spans="1:4" ht="28">
      <c r="A24" s="5" t="s">
        <v>55</v>
      </c>
      <c r="B24" s="17" t="s">
        <v>65</v>
      </c>
      <c r="C24" s="6" t="s">
        <v>104</v>
      </c>
    </row>
    <row r="25" spans="1:4" ht="28">
      <c r="A25" s="7" t="s">
        <v>92</v>
      </c>
      <c r="B25" s="9" t="s">
        <v>14</v>
      </c>
      <c r="C25" s="6" t="s">
        <v>125</v>
      </c>
    </row>
    <row r="26" spans="1:4">
      <c r="A26" s="7" t="s">
        <v>100</v>
      </c>
      <c r="B26" s="9" t="s">
        <v>66</v>
      </c>
      <c r="C26" s="25" t="s">
        <v>119</v>
      </c>
    </row>
    <row r="27" spans="1:4" ht="28">
      <c r="A27" s="7" t="s">
        <v>99</v>
      </c>
      <c r="B27" s="21" t="s">
        <v>67</v>
      </c>
      <c r="C27" s="22" t="s">
        <v>105</v>
      </c>
    </row>
    <row r="28" spans="1:4" ht="42">
      <c r="A28" s="7" t="s">
        <v>98</v>
      </c>
      <c r="B28" s="21" t="s">
        <v>68</v>
      </c>
      <c r="C28" s="6" t="s">
        <v>106</v>
      </c>
    </row>
    <row r="29" spans="1:4" ht="28">
      <c r="A29" s="7" t="s">
        <v>97</v>
      </c>
      <c r="B29" s="21" t="s">
        <v>107</v>
      </c>
      <c r="C29" s="6" t="s">
        <v>108</v>
      </c>
    </row>
    <row r="30" spans="1:4" ht="49.25" customHeight="1">
      <c r="A30" s="7" t="s">
        <v>96</v>
      </c>
      <c r="B30" s="21" t="s">
        <v>109</v>
      </c>
      <c r="C30" s="22" t="s">
        <v>110</v>
      </c>
    </row>
    <row r="31" spans="1:4" ht="28">
      <c r="A31" s="7" t="s">
        <v>95</v>
      </c>
      <c r="B31" s="9" t="s">
        <v>111</v>
      </c>
      <c r="C31" s="6" t="s">
        <v>112</v>
      </c>
    </row>
    <row r="32" spans="1:4">
      <c r="A32" s="7" t="s">
        <v>94</v>
      </c>
      <c r="B32" s="9" t="s">
        <v>47</v>
      </c>
      <c r="C32" s="6" t="s">
        <v>49</v>
      </c>
    </row>
    <row r="33" spans="1:3" ht="28">
      <c r="A33" s="7" t="s">
        <v>93</v>
      </c>
      <c r="B33" s="16" t="s">
        <v>51</v>
      </c>
      <c r="C33" s="6" t="s">
        <v>126</v>
      </c>
    </row>
    <row r="34" spans="1:3" ht="28">
      <c r="A34" s="7" t="s">
        <v>114</v>
      </c>
      <c r="B34" s="9" t="s">
        <v>115</v>
      </c>
      <c r="C34" s="6" t="s">
        <v>116</v>
      </c>
    </row>
    <row r="35" spans="1:3">
      <c r="A35" s="5"/>
      <c r="B35" s="5"/>
    </row>
    <row r="36" spans="1:3">
      <c r="A36" s="5"/>
      <c r="B36" s="5"/>
    </row>
  </sheetData>
  <mergeCells count="2">
    <mergeCell ref="A4:D4"/>
    <mergeCell ref="A1:C1"/>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E11"/>
  <sheetViews>
    <sheetView workbookViewId="0">
      <selection activeCell="C8" sqref="C8"/>
    </sheetView>
  </sheetViews>
  <sheetFormatPr baseColWidth="10" defaultColWidth="8.83203125" defaultRowHeight="14" x14ac:dyDescent="0"/>
  <cols>
    <col min="1" max="1" width="25.5" bestFit="1" customWidth="1"/>
    <col min="2" max="2" width="29.1640625" customWidth="1"/>
    <col min="3" max="3" width="21.5" customWidth="1"/>
    <col min="4" max="4" width="24.1640625" customWidth="1"/>
    <col min="5" max="5" width="17" customWidth="1"/>
  </cols>
  <sheetData>
    <row r="1" spans="1:5">
      <c r="A1" s="1" t="s">
        <v>43</v>
      </c>
      <c r="B1" s="1" t="s">
        <v>9</v>
      </c>
      <c r="C1" s="1" t="s">
        <v>61</v>
      </c>
      <c r="D1" s="1" t="s">
        <v>14</v>
      </c>
      <c r="E1" s="1"/>
    </row>
    <row r="2" spans="1:5">
      <c r="A2" t="s">
        <v>70</v>
      </c>
      <c r="B2" t="s">
        <v>70</v>
      </c>
      <c r="C2" t="s">
        <v>70</v>
      </c>
      <c r="D2" t="s">
        <v>70</v>
      </c>
    </row>
    <row r="3" spans="1:5">
      <c r="A3" t="s">
        <v>122</v>
      </c>
      <c r="B3" t="s">
        <v>10</v>
      </c>
      <c r="C3" t="s">
        <v>62</v>
      </c>
      <c r="D3" t="s">
        <v>124</v>
      </c>
    </row>
    <row r="4" spans="1:5">
      <c r="A4" t="s">
        <v>2</v>
      </c>
      <c r="B4" t="s">
        <v>11</v>
      </c>
      <c r="C4" t="s">
        <v>63</v>
      </c>
      <c r="D4" t="s">
        <v>40</v>
      </c>
    </row>
    <row r="5" spans="1:5">
      <c r="A5" t="s">
        <v>121</v>
      </c>
      <c r="D5" t="s">
        <v>15</v>
      </c>
    </row>
    <row r="6" spans="1:5">
      <c r="A6" t="s">
        <v>3</v>
      </c>
      <c r="D6" t="s">
        <v>71</v>
      </c>
    </row>
    <row r="7" spans="1:5">
      <c r="A7" t="s">
        <v>4</v>
      </c>
      <c r="D7" t="s">
        <v>12</v>
      </c>
    </row>
    <row r="8" spans="1:5">
      <c r="A8" t="s">
        <v>5</v>
      </c>
    </row>
    <row r="9" spans="1:5">
      <c r="A9" t="s">
        <v>6</v>
      </c>
    </row>
    <row r="10" spans="1:5">
      <c r="A10" t="s">
        <v>7</v>
      </c>
    </row>
    <row r="11" spans="1:5">
      <c r="A11" t="s">
        <v>12</v>
      </c>
    </row>
  </sheetData>
  <sheetProtection password="E895"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10"/>
  <sheetViews>
    <sheetView workbookViewId="0">
      <selection activeCell="B6" sqref="B6"/>
    </sheetView>
  </sheetViews>
  <sheetFormatPr baseColWidth="10" defaultColWidth="8.83203125" defaultRowHeight="14" x14ac:dyDescent="0"/>
  <cols>
    <col min="1" max="1" width="32" style="29" customWidth="1"/>
    <col min="2" max="2" width="22.5" style="29" customWidth="1"/>
    <col min="3" max="16384" width="8.83203125" style="29"/>
  </cols>
  <sheetData>
    <row r="1" spans="1:11" s="27" customFormat="1">
      <c r="A1" s="26" t="s">
        <v>13</v>
      </c>
      <c r="B1" s="26"/>
      <c r="C1" s="26"/>
      <c r="D1" s="26"/>
      <c r="E1" s="26"/>
      <c r="F1" s="26"/>
      <c r="G1" s="26"/>
      <c r="H1" s="26"/>
      <c r="I1" s="26"/>
      <c r="J1" s="26"/>
      <c r="K1" s="26"/>
    </row>
    <row r="3" spans="1:11">
      <c r="A3" s="28" t="s">
        <v>17</v>
      </c>
      <c r="B3" s="23" t="s">
        <v>129</v>
      </c>
    </row>
    <row r="4" spans="1:11">
      <c r="A4" s="28" t="s">
        <v>16</v>
      </c>
      <c r="B4" s="23" t="s">
        <v>130</v>
      </c>
    </row>
    <row r="5" spans="1:11">
      <c r="A5" s="28" t="s">
        <v>18</v>
      </c>
      <c r="B5" s="23" t="s">
        <v>131</v>
      </c>
    </row>
    <row r="6" spans="1:11">
      <c r="A6" s="28" t="s">
        <v>52</v>
      </c>
      <c r="B6" s="70">
        <v>41540</v>
      </c>
    </row>
    <row r="7" spans="1:11">
      <c r="A7" s="28" t="s">
        <v>56</v>
      </c>
      <c r="B7" s="70"/>
    </row>
    <row r="8" spans="1:11">
      <c r="B8" s="30"/>
    </row>
    <row r="9" spans="1:11">
      <c r="A9" s="31" t="s">
        <v>72</v>
      </c>
      <c r="B9" s="32"/>
    </row>
    <row r="10" spans="1:11">
      <c r="A10" s="31" t="s">
        <v>73</v>
      </c>
      <c r="B10" s="33"/>
    </row>
  </sheetData>
  <sheetProtection password="E895" sheet="1" objects="1" scenarios="1"/>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tabSelected="1" zoomScale="150" zoomScaleNormal="150" zoomScalePageLayoutView="150" workbookViewId="0">
      <selection activeCell="F4" sqref="F4:I21"/>
    </sheetView>
  </sheetViews>
  <sheetFormatPr baseColWidth="10" defaultColWidth="8.83203125" defaultRowHeight="14" x14ac:dyDescent="0"/>
  <cols>
    <col min="1" max="1" width="23.1640625" style="29" customWidth="1"/>
    <col min="2" max="2" width="27.1640625" style="29" customWidth="1"/>
    <col min="3" max="4" width="8.5" style="29" customWidth="1"/>
    <col min="5" max="5" width="3.5" style="29" customWidth="1"/>
    <col min="6" max="6" width="11" style="29" customWidth="1"/>
    <col min="7" max="7" width="18.5" style="29" customWidth="1"/>
    <col min="8" max="8" width="12.5" style="29" customWidth="1"/>
    <col min="9" max="9" width="8.5" style="29" customWidth="1"/>
    <col min="10" max="10" width="1.5" style="29" hidden="1" customWidth="1"/>
    <col min="11" max="16384" width="8.83203125" style="29"/>
  </cols>
  <sheetData>
    <row r="1" spans="1:11">
      <c r="A1" s="31" t="s">
        <v>8</v>
      </c>
      <c r="B1" s="34" t="str">
        <f>IF('General Info'!B3="","",'General Info'!B3)</f>
        <v>Nursing</v>
      </c>
      <c r="C1" s="35"/>
      <c r="D1" s="35"/>
      <c r="E1" s="36"/>
      <c r="F1" s="69"/>
      <c r="G1" s="37" t="s">
        <v>113</v>
      </c>
      <c r="H1" s="87"/>
      <c r="I1" s="88"/>
      <c r="J1" s="36"/>
      <c r="K1" s="38"/>
    </row>
    <row r="2" spans="1:11">
      <c r="A2" s="31" t="s">
        <v>0</v>
      </c>
      <c r="B2" s="34" t="str">
        <f>IF('General Info'!B4="","",'General Info'!B4)</f>
        <v>Jennifer Johnson</v>
      </c>
      <c r="C2" s="39"/>
      <c r="D2" s="39"/>
      <c r="E2" s="38"/>
      <c r="F2" s="38"/>
      <c r="G2" s="38"/>
      <c r="H2" s="38"/>
      <c r="I2" s="38"/>
      <c r="J2" s="36"/>
      <c r="K2" s="38"/>
    </row>
    <row r="3" spans="1:11">
      <c r="A3" s="31" t="s">
        <v>1</v>
      </c>
      <c r="B3" s="40" t="s">
        <v>134</v>
      </c>
      <c r="C3" s="41"/>
      <c r="D3" s="41"/>
      <c r="E3" s="38"/>
      <c r="F3" s="42" t="s">
        <v>88</v>
      </c>
      <c r="G3" s="38"/>
      <c r="H3" s="38"/>
      <c r="I3" s="38"/>
      <c r="J3" s="36"/>
      <c r="K3" s="38"/>
    </row>
    <row r="4" spans="1:11">
      <c r="F4" s="89" t="s">
        <v>139</v>
      </c>
      <c r="G4" s="90"/>
      <c r="H4" s="90"/>
      <c r="I4" s="91"/>
    </row>
    <row r="5" spans="1:11">
      <c r="A5" s="31" t="s">
        <v>74</v>
      </c>
      <c r="B5" s="19" t="s">
        <v>12</v>
      </c>
      <c r="C5" s="39"/>
      <c r="D5" s="39"/>
      <c r="F5" s="92"/>
      <c r="G5" s="93"/>
      <c r="H5" s="93"/>
      <c r="I5" s="94"/>
    </row>
    <row r="6" spans="1:11">
      <c r="A6" s="31" t="s">
        <v>75</v>
      </c>
      <c r="B6" s="68"/>
      <c r="C6" s="43"/>
      <c r="D6" s="43"/>
      <c r="F6" s="92"/>
      <c r="G6" s="93"/>
      <c r="H6" s="93"/>
      <c r="I6" s="94"/>
    </row>
    <row r="7" spans="1:11">
      <c r="A7" s="31" t="s">
        <v>76</v>
      </c>
      <c r="B7" s="74">
        <v>100000</v>
      </c>
      <c r="C7" s="44"/>
      <c r="D7" s="44"/>
      <c r="F7" s="92"/>
      <c r="G7" s="93"/>
      <c r="H7" s="93"/>
      <c r="I7" s="94"/>
    </row>
    <row r="8" spans="1:11">
      <c r="A8" s="31" t="s">
        <v>77</v>
      </c>
      <c r="B8" s="19" t="s">
        <v>10</v>
      </c>
      <c r="C8" s="39"/>
      <c r="D8" s="39"/>
      <c r="F8" s="92"/>
      <c r="G8" s="93"/>
      <c r="H8" s="93"/>
      <c r="I8" s="94"/>
      <c r="J8" s="39"/>
    </row>
    <row r="9" spans="1:11">
      <c r="A9" s="45"/>
      <c r="B9" s="39"/>
      <c r="C9" s="39"/>
      <c r="D9" s="39"/>
      <c r="F9" s="92"/>
      <c r="G9" s="93"/>
      <c r="H9" s="93"/>
      <c r="I9" s="94"/>
      <c r="J9" s="39"/>
    </row>
    <row r="10" spans="1:11">
      <c r="A10" s="98" t="s">
        <v>101</v>
      </c>
      <c r="B10" s="99"/>
      <c r="C10" s="46" t="s">
        <v>59</v>
      </c>
      <c r="D10" s="47" t="s">
        <v>60</v>
      </c>
      <c r="F10" s="92"/>
      <c r="G10" s="93"/>
      <c r="H10" s="93"/>
      <c r="I10" s="94"/>
      <c r="J10" s="48"/>
    </row>
    <row r="11" spans="1:11">
      <c r="A11" s="49" t="s">
        <v>78</v>
      </c>
      <c r="B11" s="39"/>
      <c r="C11" s="66" t="s">
        <v>63</v>
      </c>
      <c r="D11" s="50">
        <f>IF(C11="yes",2,0)</f>
        <v>0</v>
      </c>
      <c r="F11" s="92"/>
      <c r="G11" s="93"/>
      <c r="H11" s="93"/>
      <c r="I11" s="94"/>
      <c r="J11" s="48"/>
    </row>
    <row r="12" spans="1:11">
      <c r="A12" s="51" t="s">
        <v>79</v>
      </c>
      <c r="B12" s="52"/>
      <c r="C12" s="66" t="s">
        <v>62</v>
      </c>
      <c r="D12" s="50">
        <f>IF(C12="yes",2,0)</f>
        <v>2</v>
      </c>
      <c r="F12" s="92"/>
      <c r="G12" s="93"/>
      <c r="H12" s="93"/>
      <c r="I12" s="94"/>
      <c r="J12" s="48"/>
    </row>
    <row r="13" spans="1:11">
      <c r="A13" s="51" t="s">
        <v>80</v>
      </c>
      <c r="B13" s="52"/>
      <c r="C13" s="66" t="s">
        <v>62</v>
      </c>
      <c r="D13" s="50">
        <f>IF(C13="yes",2,0)</f>
        <v>2</v>
      </c>
      <c r="F13" s="92"/>
      <c r="G13" s="93"/>
      <c r="H13" s="93"/>
      <c r="I13" s="94"/>
      <c r="J13" s="48"/>
    </row>
    <row r="14" spans="1:11">
      <c r="A14" s="53" t="s">
        <v>81</v>
      </c>
      <c r="B14" s="18" t="s">
        <v>71</v>
      </c>
      <c r="C14" s="35"/>
      <c r="D14" s="54"/>
      <c r="F14" s="92"/>
      <c r="G14" s="93"/>
      <c r="H14" s="93"/>
      <c r="I14" s="94"/>
      <c r="J14" s="48"/>
    </row>
    <row r="15" spans="1:11">
      <c r="A15" s="51" t="s">
        <v>82</v>
      </c>
      <c r="B15" s="52"/>
      <c r="C15" s="66" t="s">
        <v>62</v>
      </c>
      <c r="D15" s="50">
        <f>IF(C15="yes",1,0)</f>
        <v>1</v>
      </c>
      <c r="F15" s="92"/>
      <c r="G15" s="93"/>
      <c r="H15" s="93"/>
      <c r="I15" s="94"/>
      <c r="J15" s="48"/>
    </row>
    <row r="16" spans="1:11" ht="29" customHeight="1">
      <c r="A16" s="100" t="s">
        <v>83</v>
      </c>
      <c r="B16" s="101"/>
      <c r="C16" s="67" t="s">
        <v>63</v>
      </c>
      <c r="D16" s="55">
        <f>IF(C16="yes",1,0)</f>
        <v>0</v>
      </c>
      <c r="F16" s="92"/>
      <c r="G16" s="93"/>
      <c r="H16" s="93"/>
      <c r="I16" s="94"/>
      <c r="J16" s="48"/>
    </row>
    <row r="17" spans="1:11">
      <c r="A17" s="51" t="s">
        <v>84</v>
      </c>
      <c r="B17" s="52"/>
      <c r="C17" s="66" t="s">
        <v>62</v>
      </c>
      <c r="D17" s="55">
        <f>IF(C17="yes",-2,0)</f>
        <v>-2</v>
      </c>
      <c r="F17" s="92"/>
      <c r="G17" s="93"/>
      <c r="H17" s="93"/>
      <c r="I17" s="94"/>
      <c r="J17" s="48"/>
    </row>
    <row r="18" spans="1:11">
      <c r="A18" s="51" t="s">
        <v>136</v>
      </c>
      <c r="B18" s="52"/>
      <c r="C18" s="66" t="s">
        <v>62</v>
      </c>
      <c r="D18" s="55">
        <f>IF(C18="yes",1,0)</f>
        <v>1</v>
      </c>
      <c r="F18" s="92"/>
      <c r="G18" s="93"/>
      <c r="H18" s="93"/>
      <c r="I18" s="94"/>
      <c r="J18" s="48"/>
    </row>
    <row r="19" spans="1:11" ht="35" customHeight="1">
      <c r="A19" s="100" t="s">
        <v>86</v>
      </c>
      <c r="B19" s="102"/>
      <c r="C19" s="67" t="s">
        <v>63</v>
      </c>
      <c r="D19" s="55">
        <f>IF(C19="no",1,0)</f>
        <v>1</v>
      </c>
      <c r="F19" s="92"/>
      <c r="G19" s="93"/>
      <c r="H19" s="93"/>
      <c r="I19" s="94"/>
      <c r="J19" s="48"/>
    </row>
    <row r="20" spans="1:11">
      <c r="A20" s="51" t="s">
        <v>87</v>
      </c>
      <c r="B20" s="52"/>
      <c r="C20" s="66" t="s">
        <v>62</v>
      </c>
      <c r="D20" s="55">
        <f>IF(C20="yes",3,0)</f>
        <v>3</v>
      </c>
      <c r="F20" s="92"/>
      <c r="G20" s="93"/>
      <c r="H20" s="93"/>
      <c r="I20" s="94"/>
      <c r="J20" s="48"/>
    </row>
    <row r="21" spans="1:11">
      <c r="A21" s="56"/>
      <c r="B21" s="57"/>
      <c r="C21" s="58" t="s">
        <v>69</v>
      </c>
      <c r="D21" s="59">
        <f>SUM(D11:D20)</f>
        <v>8</v>
      </c>
      <c r="F21" s="95"/>
      <c r="G21" s="96"/>
      <c r="H21" s="96"/>
      <c r="I21" s="97"/>
      <c r="J21" s="48"/>
    </row>
    <row r="22" spans="1:11">
      <c r="A22" s="52"/>
      <c r="B22" s="52"/>
      <c r="C22" s="52"/>
      <c r="D22" s="60"/>
      <c r="F22" s="48"/>
      <c r="G22" s="48"/>
      <c r="H22" s="48"/>
      <c r="I22" s="48"/>
      <c r="J22" s="48"/>
    </row>
    <row r="23" spans="1:11">
      <c r="A23" s="103" t="s">
        <v>127</v>
      </c>
      <c r="B23" s="103"/>
      <c r="C23" s="52"/>
      <c r="D23" s="60"/>
      <c r="F23" s="48"/>
      <c r="G23" s="48"/>
      <c r="H23" s="48"/>
      <c r="I23" s="48"/>
      <c r="J23" s="61"/>
    </row>
    <row r="24" spans="1:11">
      <c r="A24" s="104" t="s">
        <v>135</v>
      </c>
      <c r="B24" s="105"/>
      <c r="C24" s="105"/>
      <c r="D24" s="105"/>
      <c r="E24" s="105"/>
      <c r="F24" s="105"/>
      <c r="G24" s="105"/>
      <c r="H24" s="105"/>
      <c r="I24" s="106"/>
      <c r="J24" s="61"/>
    </row>
    <row r="25" spans="1:11">
      <c r="A25" s="107"/>
      <c r="B25" s="108"/>
      <c r="C25" s="108"/>
      <c r="D25" s="108"/>
      <c r="E25" s="108"/>
      <c r="F25" s="108"/>
      <c r="G25" s="108"/>
      <c r="H25" s="108"/>
      <c r="I25" s="109"/>
      <c r="J25" s="61"/>
    </row>
    <row r="26" spans="1:11">
      <c r="A26" s="107"/>
      <c r="B26" s="108"/>
      <c r="C26" s="108"/>
      <c r="D26" s="108"/>
      <c r="E26" s="108"/>
      <c r="F26" s="108"/>
      <c r="G26" s="108"/>
      <c r="H26" s="108"/>
      <c r="I26" s="109"/>
      <c r="J26" s="61"/>
    </row>
    <row r="27" spans="1:11">
      <c r="A27" s="107"/>
      <c r="B27" s="108"/>
      <c r="C27" s="108"/>
      <c r="D27" s="108"/>
      <c r="E27" s="108"/>
      <c r="F27" s="108"/>
      <c r="G27" s="108"/>
      <c r="H27" s="108"/>
      <c r="I27" s="109"/>
      <c r="J27" s="71"/>
    </row>
    <row r="28" spans="1:11">
      <c r="A28" s="107"/>
      <c r="B28" s="108"/>
      <c r="C28" s="108"/>
      <c r="D28" s="108"/>
      <c r="E28" s="108"/>
      <c r="F28" s="108"/>
      <c r="G28" s="108"/>
      <c r="H28" s="108"/>
      <c r="I28" s="109"/>
      <c r="J28" s="71"/>
    </row>
    <row r="29" spans="1:11">
      <c r="A29" s="107"/>
      <c r="B29" s="108"/>
      <c r="C29" s="108"/>
      <c r="D29" s="108"/>
      <c r="E29" s="108"/>
      <c r="F29" s="108"/>
      <c r="G29" s="108"/>
      <c r="H29" s="108"/>
      <c r="I29" s="109"/>
      <c r="J29" s="62"/>
      <c r="K29" s="63"/>
    </row>
    <row r="30" spans="1:11">
      <c r="A30" s="107"/>
      <c r="B30" s="108"/>
      <c r="C30" s="108"/>
      <c r="D30" s="108"/>
      <c r="E30" s="108"/>
      <c r="F30" s="108"/>
      <c r="G30" s="108"/>
      <c r="H30" s="108"/>
      <c r="I30" s="109"/>
      <c r="J30" s="64"/>
      <c r="K30" s="63"/>
    </row>
    <row r="31" spans="1:11">
      <c r="A31" s="107"/>
      <c r="B31" s="108"/>
      <c r="C31" s="108"/>
      <c r="D31" s="108"/>
      <c r="E31" s="108"/>
      <c r="F31" s="108"/>
      <c r="G31" s="108"/>
      <c r="H31" s="108"/>
      <c r="I31" s="109"/>
      <c r="J31" s="64"/>
      <c r="K31" s="63"/>
    </row>
    <row r="32" spans="1:11">
      <c r="A32" s="110"/>
      <c r="B32" s="111"/>
      <c r="C32" s="111"/>
      <c r="D32" s="111"/>
      <c r="E32" s="111"/>
      <c r="F32" s="111"/>
      <c r="G32" s="111"/>
      <c r="H32" s="111"/>
      <c r="I32" s="112"/>
      <c r="J32" s="65"/>
      <c r="K32" s="63"/>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zoomScale="150" zoomScaleNormal="150" zoomScalePageLayoutView="150" workbookViewId="0">
      <selection activeCell="A19" sqref="A19:B19"/>
    </sheetView>
  </sheetViews>
  <sheetFormatPr baseColWidth="10" defaultColWidth="8.83203125" defaultRowHeight="14" x14ac:dyDescent="0"/>
  <cols>
    <col min="1" max="1" width="23.1640625" style="29" customWidth="1"/>
    <col min="2" max="2" width="27.1640625" style="29" customWidth="1"/>
    <col min="3" max="4" width="8.5" style="29" customWidth="1"/>
    <col min="5" max="5" width="3.5" style="29" customWidth="1"/>
    <col min="6" max="6" width="11" style="29" customWidth="1"/>
    <col min="7" max="7" width="18.5" style="29" customWidth="1"/>
    <col min="8" max="8" width="12.5" style="29" customWidth="1"/>
    <col min="9" max="9" width="8.5" style="29" customWidth="1"/>
    <col min="10" max="10" width="1.5" style="29" hidden="1" customWidth="1"/>
    <col min="11" max="16384" width="8.83203125" style="29"/>
  </cols>
  <sheetData>
    <row r="1" spans="1:11">
      <c r="A1" s="31" t="s">
        <v>8</v>
      </c>
      <c r="B1" s="34" t="str">
        <f>IF('General Info'!B3="","",'General Info'!B3)</f>
        <v>Nursing</v>
      </c>
      <c r="C1" s="35"/>
      <c r="D1" s="35"/>
      <c r="E1" s="36"/>
      <c r="F1" s="69"/>
      <c r="G1" s="37" t="s">
        <v>113</v>
      </c>
      <c r="H1" s="87"/>
      <c r="I1" s="88"/>
      <c r="J1" s="36"/>
      <c r="K1" s="38"/>
    </row>
    <row r="2" spans="1:11">
      <c r="A2" s="31" t="s">
        <v>0</v>
      </c>
      <c r="B2" s="34" t="str">
        <f>IF('General Info'!B4="","",'General Info'!B4)</f>
        <v>Jennifer Johnson</v>
      </c>
      <c r="C2" s="39"/>
      <c r="D2" s="39"/>
      <c r="E2" s="38"/>
      <c r="F2" s="38"/>
      <c r="G2" s="38"/>
      <c r="H2" s="38"/>
      <c r="I2" s="38"/>
      <c r="J2" s="36"/>
      <c r="K2" s="38"/>
    </row>
    <row r="3" spans="1:11">
      <c r="A3" s="31" t="s">
        <v>1</v>
      </c>
      <c r="B3" s="40">
        <v>41540</v>
      </c>
      <c r="C3" s="41"/>
      <c r="D3" s="41"/>
      <c r="E3" s="38"/>
      <c r="F3" s="42" t="s">
        <v>88</v>
      </c>
      <c r="G3" s="38"/>
      <c r="H3" s="38"/>
      <c r="I3" s="38"/>
      <c r="J3" s="36"/>
      <c r="K3" s="38"/>
    </row>
    <row r="4" spans="1:11">
      <c r="F4" s="89" t="s">
        <v>133</v>
      </c>
      <c r="G4" s="90"/>
      <c r="H4" s="90"/>
      <c r="I4" s="91"/>
    </row>
    <row r="5" spans="1:11">
      <c r="A5" s="31" t="s">
        <v>74</v>
      </c>
      <c r="B5" s="19" t="s">
        <v>137</v>
      </c>
      <c r="C5" s="39"/>
      <c r="D5" s="39"/>
      <c r="F5" s="92"/>
      <c r="G5" s="93"/>
      <c r="H5" s="93"/>
      <c r="I5" s="94"/>
    </row>
    <row r="6" spans="1:11">
      <c r="A6" s="31" t="s">
        <v>75</v>
      </c>
      <c r="B6" s="68">
        <v>40</v>
      </c>
      <c r="C6" s="43"/>
      <c r="D6" s="43"/>
      <c r="F6" s="92"/>
      <c r="G6" s="93"/>
      <c r="H6" s="93"/>
      <c r="I6" s="94"/>
    </row>
    <row r="7" spans="1:11">
      <c r="A7" s="31" t="s">
        <v>76</v>
      </c>
      <c r="B7" s="73">
        <v>50560</v>
      </c>
      <c r="C7" s="44"/>
      <c r="D7" s="44"/>
      <c r="F7" s="92"/>
      <c r="G7" s="93"/>
      <c r="H7" s="93"/>
      <c r="I7" s="94"/>
    </row>
    <row r="8" spans="1:11">
      <c r="A8" s="31" t="s">
        <v>77</v>
      </c>
      <c r="B8" s="19" t="s">
        <v>10</v>
      </c>
      <c r="C8" s="39"/>
      <c r="D8" s="39"/>
      <c r="F8" s="92"/>
      <c r="G8" s="93"/>
      <c r="H8" s="93"/>
      <c r="I8" s="94"/>
      <c r="J8" s="39"/>
    </row>
    <row r="9" spans="1:11">
      <c r="A9" s="45"/>
      <c r="B9" s="39"/>
      <c r="C9" s="39"/>
      <c r="D9" s="39"/>
      <c r="F9" s="92"/>
      <c r="G9" s="93"/>
      <c r="H9" s="93"/>
      <c r="I9" s="94"/>
      <c r="J9" s="39"/>
    </row>
    <row r="10" spans="1:11">
      <c r="A10" s="98" t="s">
        <v>101</v>
      </c>
      <c r="B10" s="99"/>
      <c r="C10" s="46" t="s">
        <v>59</v>
      </c>
      <c r="D10" s="47" t="s">
        <v>60</v>
      </c>
      <c r="F10" s="92"/>
      <c r="G10" s="93"/>
      <c r="H10" s="93"/>
      <c r="I10" s="94"/>
      <c r="J10" s="48"/>
    </row>
    <row r="11" spans="1:11">
      <c r="A11" s="49" t="s">
        <v>78</v>
      </c>
      <c r="B11" s="39"/>
      <c r="C11" s="66" t="s">
        <v>63</v>
      </c>
      <c r="D11" s="50">
        <f>IF(C11="yes",2,0)</f>
        <v>0</v>
      </c>
      <c r="F11" s="92"/>
      <c r="G11" s="93"/>
      <c r="H11" s="93"/>
      <c r="I11" s="94"/>
      <c r="J11" s="48"/>
    </row>
    <row r="12" spans="1:11">
      <c r="A12" s="51" t="s">
        <v>79</v>
      </c>
      <c r="B12" s="52"/>
      <c r="C12" s="66" t="s">
        <v>62</v>
      </c>
      <c r="D12" s="50">
        <f>IF(C12="yes",2,0)</f>
        <v>2</v>
      </c>
      <c r="F12" s="92"/>
      <c r="G12" s="93"/>
      <c r="H12" s="93"/>
      <c r="I12" s="94"/>
      <c r="J12" s="48"/>
    </row>
    <row r="13" spans="1:11">
      <c r="A13" s="51" t="s">
        <v>80</v>
      </c>
      <c r="B13" s="52"/>
      <c r="C13" s="66" t="s">
        <v>62</v>
      </c>
      <c r="D13" s="50">
        <f>IF(C13="yes",2,0)</f>
        <v>2</v>
      </c>
      <c r="F13" s="92"/>
      <c r="G13" s="93"/>
      <c r="H13" s="93"/>
      <c r="I13" s="94"/>
      <c r="J13" s="48"/>
    </row>
    <row r="14" spans="1:11">
      <c r="A14" s="53" t="s">
        <v>81</v>
      </c>
      <c r="B14" s="18" t="s">
        <v>71</v>
      </c>
      <c r="C14" s="35"/>
      <c r="D14" s="54"/>
      <c r="F14" s="92"/>
      <c r="G14" s="93"/>
      <c r="H14" s="93"/>
      <c r="I14" s="94"/>
      <c r="J14" s="48"/>
    </row>
    <row r="15" spans="1:11">
      <c r="A15" s="51" t="s">
        <v>82</v>
      </c>
      <c r="B15" s="52"/>
      <c r="C15" s="66" t="s">
        <v>62</v>
      </c>
      <c r="D15" s="50">
        <f>IF(C15="yes",1,0)</f>
        <v>1</v>
      </c>
      <c r="F15" s="92"/>
      <c r="G15" s="93"/>
      <c r="H15" s="93"/>
      <c r="I15" s="94"/>
      <c r="J15" s="48"/>
    </row>
    <row r="16" spans="1:11" ht="29" customHeight="1">
      <c r="A16" s="100" t="s">
        <v>83</v>
      </c>
      <c r="B16" s="101"/>
      <c r="C16" s="67" t="s">
        <v>63</v>
      </c>
      <c r="D16" s="55">
        <f>IF(C16="yes",1,0)</f>
        <v>0</v>
      </c>
      <c r="F16" s="92"/>
      <c r="G16" s="93"/>
      <c r="H16" s="93"/>
      <c r="I16" s="94"/>
      <c r="J16" s="48"/>
    </row>
    <row r="17" spans="1:11">
      <c r="A17" s="51" t="s">
        <v>84</v>
      </c>
      <c r="B17" s="52"/>
      <c r="C17" s="66" t="s">
        <v>63</v>
      </c>
      <c r="D17" s="55">
        <f>IF(C17="yes",-2,0)</f>
        <v>0</v>
      </c>
      <c r="F17" s="92"/>
      <c r="G17" s="93"/>
      <c r="H17" s="93"/>
      <c r="I17" s="94"/>
      <c r="J17" s="48"/>
    </row>
    <row r="18" spans="1:11">
      <c r="A18" s="51" t="s">
        <v>85</v>
      </c>
      <c r="B18" s="52"/>
      <c r="C18" s="66" t="s">
        <v>62</v>
      </c>
      <c r="D18" s="55">
        <f>IF(C18="yes",1,0)</f>
        <v>1</v>
      </c>
      <c r="F18" s="92"/>
      <c r="G18" s="93"/>
      <c r="H18" s="93"/>
      <c r="I18" s="94"/>
      <c r="J18" s="48"/>
    </row>
    <row r="19" spans="1:11" ht="35" customHeight="1">
      <c r="A19" s="100" t="s">
        <v>86</v>
      </c>
      <c r="B19" s="102"/>
      <c r="C19" s="67" t="s">
        <v>63</v>
      </c>
      <c r="D19" s="55">
        <f>IF(C19="no",1,0)</f>
        <v>1</v>
      </c>
      <c r="F19" s="92"/>
      <c r="G19" s="93"/>
      <c r="H19" s="93"/>
      <c r="I19" s="94"/>
      <c r="J19" s="48"/>
    </row>
    <row r="20" spans="1:11">
      <c r="A20" s="51" t="s">
        <v>87</v>
      </c>
      <c r="B20" s="52"/>
      <c r="C20" s="66" t="s">
        <v>62</v>
      </c>
      <c r="D20" s="55">
        <f>IF(C20="yes",3,0)</f>
        <v>3</v>
      </c>
      <c r="F20" s="92"/>
      <c r="G20" s="93"/>
      <c r="H20" s="93"/>
      <c r="I20" s="94"/>
      <c r="J20" s="48"/>
    </row>
    <row r="21" spans="1:11">
      <c r="A21" s="56"/>
      <c r="B21" s="57"/>
      <c r="C21" s="58" t="s">
        <v>69</v>
      </c>
      <c r="D21" s="59">
        <f>SUM(D11:D20)</f>
        <v>10</v>
      </c>
      <c r="F21" s="95"/>
      <c r="G21" s="96"/>
      <c r="H21" s="96"/>
      <c r="I21" s="97"/>
      <c r="J21" s="48"/>
    </row>
    <row r="22" spans="1:11">
      <c r="A22" s="52"/>
      <c r="B22" s="52"/>
      <c r="C22" s="52"/>
      <c r="D22" s="60"/>
      <c r="F22" s="48" t="s">
        <v>132</v>
      </c>
      <c r="G22" s="48"/>
      <c r="H22" s="48"/>
      <c r="I22" s="48"/>
      <c r="J22" s="48"/>
    </row>
    <row r="23" spans="1:11">
      <c r="A23" s="103"/>
      <c r="B23" s="103"/>
      <c r="C23" s="52"/>
      <c r="D23" s="60"/>
      <c r="F23" s="48"/>
      <c r="G23" s="48"/>
      <c r="H23" s="48"/>
      <c r="I23" s="48"/>
      <c r="J23" s="61"/>
    </row>
    <row r="24" spans="1:11">
      <c r="A24" s="78" t="s">
        <v>138</v>
      </c>
      <c r="B24" s="79"/>
      <c r="C24" s="79"/>
      <c r="D24" s="79"/>
      <c r="E24" s="79"/>
      <c r="F24" s="79"/>
      <c r="G24" s="79"/>
      <c r="H24" s="79"/>
      <c r="I24" s="80"/>
      <c r="J24" s="61"/>
    </row>
    <row r="25" spans="1:11">
      <c r="A25" s="81"/>
      <c r="B25" s="82"/>
      <c r="C25" s="82"/>
      <c r="D25" s="82"/>
      <c r="E25" s="82"/>
      <c r="F25" s="82"/>
      <c r="G25" s="82"/>
      <c r="H25" s="82"/>
      <c r="I25" s="83"/>
      <c r="J25" s="61"/>
    </row>
    <row r="26" spans="1:11">
      <c r="A26" s="81"/>
      <c r="B26" s="82"/>
      <c r="C26" s="82"/>
      <c r="D26" s="82"/>
      <c r="E26" s="82"/>
      <c r="F26" s="82"/>
      <c r="G26" s="82"/>
      <c r="H26" s="82"/>
      <c r="I26" s="83"/>
      <c r="J26" s="61"/>
    </row>
    <row r="27" spans="1:11">
      <c r="A27" s="81"/>
      <c r="B27" s="82"/>
      <c r="C27" s="82"/>
      <c r="D27" s="82"/>
      <c r="E27" s="82"/>
      <c r="F27" s="82"/>
      <c r="G27" s="82"/>
      <c r="H27" s="82"/>
      <c r="I27" s="83"/>
      <c r="J27" s="71"/>
    </row>
    <row r="28" spans="1:11">
      <c r="A28" s="81"/>
      <c r="B28" s="82"/>
      <c r="C28" s="82"/>
      <c r="D28" s="82"/>
      <c r="E28" s="82"/>
      <c r="F28" s="82"/>
      <c r="G28" s="82"/>
      <c r="H28" s="82"/>
      <c r="I28" s="83"/>
      <c r="J28" s="71"/>
    </row>
    <row r="29" spans="1:11">
      <c r="A29" s="81"/>
      <c r="B29" s="82"/>
      <c r="C29" s="82"/>
      <c r="D29" s="82"/>
      <c r="E29" s="82"/>
      <c r="F29" s="82"/>
      <c r="G29" s="82"/>
      <c r="H29" s="82"/>
      <c r="I29" s="83"/>
      <c r="J29" s="62"/>
      <c r="K29" s="63"/>
    </row>
    <row r="30" spans="1:11">
      <c r="A30" s="81"/>
      <c r="B30" s="82"/>
      <c r="C30" s="82"/>
      <c r="D30" s="82"/>
      <c r="E30" s="82"/>
      <c r="F30" s="82"/>
      <c r="G30" s="82"/>
      <c r="H30" s="82"/>
      <c r="I30" s="83"/>
      <c r="J30" s="64"/>
      <c r="K30" s="63"/>
    </row>
    <row r="31" spans="1:11">
      <c r="A31" s="81"/>
      <c r="B31" s="82"/>
      <c r="C31" s="82"/>
      <c r="D31" s="82"/>
      <c r="E31" s="82"/>
      <c r="F31" s="82"/>
      <c r="G31" s="82"/>
      <c r="H31" s="82"/>
      <c r="I31" s="83"/>
      <c r="J31" s="64"/>
      <c r="K31" s="63"/>
    </row>
    <row r="32" spans="1:11">
      <c r="A32" s="84"/>
      <c r="B32" s="85"/>
      <c r="C32" s="85"/>
      <c r="D32" s="85"/>
      <c r="E32" s="85"/>
      <c r="F32" s="85"/>
      <c r="G32" s="85"/>
      <c r="H32" s="85"/>
      <c r="I32" s="86"/>
      <c r="J32" s="65"/>
      <c r="K32" s="63"/>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DF19F6-B705-4377-A37E-E764B1977E43}"/>
</file>

<file path=customXml/itemProps2.xml><?xml version="1.0" encoding="utf-8"?>
<ds:datastoreItem xmlns:ds="http://schemas.openxmlformats.org/officeDocument/2006/customXml" ds:itemID="{B9396A6C-825F-4E68-918D-82A56B1626F2}"/>
</file>

<file path=customXml/itemProps3.xml><?xml version="1.0" encoding="utf-8"?>
<ds:datastoreItem xmlns:ds="http://schemas.openxmlformats.org/officeDocument/2006/customXml" ds:itemID="{9D9A9626-C2FE-4212-B10F-D720BB68D5A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Data</vt:lpstr>
      <vt:lpstr>General Info</vt:lpstr>
      <vt:lpstr>Priority 1</vt:lpstr>
      <vt:lpstr>Priority 2</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Cindy Collier</cp:lastModifiedBy>
  <cp:lastPrinted>2013-09-24T20:40:10Z</cp:lastPrinted>
  <dcterms:created xsi:type="dcterms:W3CDTF">2011-04-18T17:08:01Z</dcterms:created>
  <dcterms:modified xsi:type="dcterms:W3CDTF">2013-09-28T21:34:26Z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