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6605" windowHeight="9435" firstSheet="2" activeTab="4"/>
  </bookViews>
  <sheets>
    <sheet name="Instructions" sheetId="1" r:id="rId1"/>
    <sheet name="Data" sheetId="5" state="hidden" r:id="rId2"/>
    <sheet name="General Info" sheetId="2" r:id="rId3"/>
    <sheet name="Priority 1" sheetId="14" r:id="rId4"/>
    <sheet name="Priority 2" sheetId="7" r:id="rId5"/>
    <sheet name="Priority 4" sheetId="8" r:id="rId6"/>
    <sheet name="Priority 5" sheetId="9" r:id="rId7"/>
    <sheet name="Priority 6" sheetId="10" r:id="rId8"/>
    <sheet name="Priority 7" sheetId="11" r:id="rId9"/>
    <sheet name="Priority 8" sheetId="12" r:id="rId10"/>
    <sheet name="Priority 9" sheetId="13" r:id="rId11"/>
    <sheet name="Priority 10" sheetId="4" r:id="rId12"/>
  </sheets>
  <definedNames>
    <definedName name="ChooseYesNo">Data!$C$2:$C$4</definedName>
    <definedName name="FundingSource3">Data!$D$2:$D$7</definedName>
    <definedName name="NewReplacement2">Data!$B$2:$B$4</definedName>
    <definedName name="Priority">Data!$C$3:$C$4</definedName>
    <definedName name="PriorityLink" localSheetId="3">Instructions!#REF!</definedName>
    <definedName name="PriorityLink" localSheetId="4">Instructions!#REF!</definedName>
    <definedName name="PriorityLink" localSheetId="5">Instructions!#REF!</definedName>
    <definedName name="PriorityLink" localSheetId="6">Instructions!#REF!</definedName>
    <definedName name="PriorityLink" localSheetId="7">Instructions!#REF!</definedName>
    <definedName name="PriorityLink" localSheetId="8">Instructions!#REF!</definedName>
    <definedName name="PriorityLink" localSheetId="9">Instructions!#REF!</definedName>
    <definedName name="PriorityLink" localSheetId="10">Instructions!#REF!</definedName>
    <definedName name="PriorityLink">Instructions!#REF!</definedName>
    <definedName name="RequestedItem2">Data!$A$2:$A$11</definedName>
    <definedName name="YesNo">Data!$C$3:$C$4</definedName>
  </definedNames>
  <calcPr calcId="145621"/>
</workbook>
</file>

<file path=xl/calcChain.xml><?xml version="1.0" encoding="utf-8"?>
<calcChain xmlns="http://schemas.openxmlformats.org/spreadsheetml/2006/main">
  <c r="B3" i="14" l="1"/>
  <c r="D20" i="14" l="1"/>
  <c r="D19" i="14"/>
  <c r="D18" i="14"/>
  <c r="D17" i="14"/>
  <c r="D16" i="14"/>
  <c r="D15" i="14"/>
  <c r="D13" i="14"/>
  <c r="D12" i="14"/>
  <c r="D11" i="14"/>
  <c r="B1" i="14"/>
  <c r="D20" i="13"/>
  <c r="D19" i="13"/>
  <c r="D18" i="13"/>
  <c r="D17" i="13"/>
  <c r="D16" i="13"/>
  <c r="D15" i="13"/>
  <c r="D13" i="13"/>
  <c r="D12" i="13"/>
  <c r="D11" i="13"/>
  <c r="B3" i="13"/>
  <c r="B2" i="13"/>
  <c r="B1" i="13"/>
  <c r="D20" i="12"/>
  <c r="D19" i="12"/>
  <c r="D18" i="12"/>
  <c r="D17" i="12"/>
  <c r="D16" i="12"/>
  <c r="D15" i="12"/>
  <c r="D13" i="12"/>
  <c r="D12" i="12"/>
  <c r="D11" i="12"/>
  <c r="B3" i="12"/>
  <c r="B2" i="12"/>
  <c r="B1" i="12"/>
  <c r="D20" i="11"/>
  <c r="D19" i="11"/>
  <c r="D18" i="11"/>
  <c r="D17" i="11"/>
  <c r="D16" i="11"/>
  <c r="D15" i="11"/>
  <c r="D13" i="11"/>
  <c r="D12" i="11"/>
  <c r="D11" i="11"/>
  <c r="B3" i="11"/>
  <c r="B2" i="11"/>
  <c r="B1" i="11"/>
  <c r="D20" i="10"/>
  <c r="D19" i="10"/>
  <c r="D18" i="10"/>
  <c r="D17" i="10"/>
  <c r="D16" i="10"/>
  <c r="D15" i="10"/>
  <c r="D13" i="10"/>
  <c r="D12" i="10"/>
  <c r="D11" i="10"/>
  <c r="B3" i="10"/>
  <c r="B2" i="10"/>
  <c r="B1" i="10"/>
  <c r="D20" i="9"/>
  <c r="D19" i="9"/>
  <c r="D18" i="9"/>
  <c r="D17" i="9"/>
  <c r="D16" i="9"/>
  <c r="D15" i="9"/>
  <c r="D13" i="9"/>
  <c r="D12" i="9"/>
  <c r="D11" i="9"/>
  <c r="B3" i="9"/>
  <c r="B2" i="9"/>
  <c r="B1" i="9"/>
  <c r="D20" i="8"/>
  <c r="D19" i="8"/>
  <c r="D18" i="8"/>
  <c r="D17" i="8"/>
  <c r="D16" i="8"/>
  <c r="D15" i="8"/>
  <c r="D13" i="8"/>
  <c r="D12" i="8"/>
  <c r="D11" i="8"/>
  <c r="B3" i="8"/>
  <c r="B2" i="8"/>
  <c r="B1" i="8"/>
  <c r="D20" i="7"/>
  <c r="D19" i="7"/>
  <c r="D18" i="7"/>
  <c r="D17" i="7"/>
  <c r="D16" i="7"/>
  <c r="D15" i="7"/>
  <c r="D13" i="7"/>
  <c r="D12" i="7"/>
  <c r="D11" i="7"/>
  <c r="B3" i="7"/>
  <c r="B2" i="7"/>
  <c r="B1" i="7"/>
  <c r="D17" i="4"/>
  <c r="D20" i="4"/>
  <c r="D19" i="4"/>
  <c r="D18" i="4"/>
  <c r="D16" i="4"/>
  <c r="D15" i="4"/>
  <c r="D13" i="4"/>
  <c r="D12" i="4"/>
  <c r="D11" i="4"/>
  <c r="D21" i="7" l="1"/>
  <c r="D21" i="9"/>
  <c r="D21" i="11"/>
  <c r="D21" i="13"/>
  <c r="D21" i="8"/>
  <c r="D21" i="10"/>
  <c r="D21" i="12"/>
  <c r="D21" i="14"/>
  <c r="D21" i="4"/>
  <c r="B1" i="4"/>
  <c r="B2" i="4"/>
  <c r="B3" i="4"/>
</calcChain>
</file>

<file path=xl/sharedStrings.xml><?xml version="1.0" encoding="utf-8"?>
<sst xmlns="http://schemas.openxmlformats.org/spreadsheetml/2006/main" count="445" uniqueCount="136">
  <si>
    <t>Submitter:</t>
  </si>
  <si>
    <t>Date Submitted:</t>
  </si>
  <si>
    <t>Desktop Computer</t>
  </si>
  <si>
    <t>Computer Peripheral</t>
  </si>
  <si>
    <t>Software + Licenses</t>
  </si>
  <si>
    <t>Data/Video Projector</t>
  </si>
  <si>
    <t>Document Camera</t>
  </si>
  <si>
    <t>LCD TV</t>
  </si>
  <si>
    <t>Department:</t>
  </si>
  <si>
    <t>New or Replacement</t>
  </si>
  <si>
    <t>New</t>
  </si>
  <si>
    <t>Replacement</t>
  </si>
  <si>
    <t>Other (Explain in Notes)</t>
  </si>
  <si>
    <t>Please fill out the information below for your department, this information will be used on other sheets automatically.</t>
  </si>
  <si>
    <t>Funding Source</t>
  </si>
  <si>
    <t>VTEA</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</si>
  <si>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</si>
  <si>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</si>
  <si>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</si>
  <si>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</si>
  <si>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</si>
  <si>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</si>
  <si>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</si>
  <si>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</si>
  <si>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</si>
  <si>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</si>
  <si>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</si>
  <si>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</si>
  <si>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</si>
  <si>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</si>
  <si>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</si>
  <si>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</si>
  <si>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</si>
  <si>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</si>
  <si>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</si>
  <si>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Date the form was submitted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</si>
  <si>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</si>
  <si>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</si>
  <si>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Choose the quantity of the items you need.  Example: If you need 3 replacement faculty desktop computers, then type in "3" for the quantity box.</t>
  </si>
  <si>
    <t>Choose from the drop-down box whether the new item(s) are New or Replacement items.</t>
  </si>
  <si>
    <t>Department</t>
  </si>
  <si>
    <t>Submitter</t>
  </si>
  <si>
    <t>Approving Dean</t>
  </si>
  <si>
    <t>Requested Item</t>
  </si>
  <si>
    <t>Quantity</t>
  </si>
  <si>
    <t>New/Replacement</t>
  </si>
  <si>
    <t>Estimated Total Cost</t>
  </si>
  <si>
    <t>Notes</t>
  </si>
  <si>
    <r>
      <rPr>
        <b/>
        <sz val="11"/>
        <color indexed="10"/>
        <rFont val="Calibri"/>
        <family val="2"/>
      </rPr>
      <t>The estimated cost should not be a guess!</t>
    </r>
    <r>
      <rPr>
        <sz val="11"/>
        <color theme="1"/>
        <rFont val="Calibri"/>
        <family val="2"/>
        <scheme val="minor"/>
      </rPr>
      <t xml:space="preserve">  Please work with Judy or Kristin to get a ballpark price for your requested item.</t>
    </r>
  </si>
  <si>
    <t>This is for general notes but is also where you explain items marked as "Other" in #5 or #9.</t>
  </si>
  <si>
    <t>(13)</t>
  </si>
  <si>
    <t>Alignment with college goal or Program SLO</t>
  </si>
  <si>
    <t xml:space="preserve"> (4) Dean Approval Date:</t>
  </si>
  <si>
    <t>Dean Approval Date</t>
  </si>
  <si>
    <t>The date your dean approved this request.</t>
  </si>
  <si>
    <t>(14)</t>
  </si>
  <si>
    <t xml:space="preserve"> (5) Date Submitted to ISIT:</t>
  </si>
  <si>
    <t>Date Submitted To ISIT</t>
  </si>
  <si>
    <t>Is this a replacement for a missing or stolen device?</t>
  </si>
  <si>
    <t>Answer</t>
  </si>
  <si>
    <t>Points</t>
  </si>
  <si>
    <t>Yes/No</t>
  </si>
  <si>
    <t>Yes</t>
  </si>
  <si>
    <t>No</t>
  </si>
  <si>
    <t>Is this a replacement for a device older than 4 years?</t>
  </si>
  <si>
    <t>Is there a funding source?</t>
  </si>
  <si>
    <t>Does the equipment meet standards?</t>
  </si>
  <si>
    <t>Does the equipment serve more than 500 students per semester?</t>
  </si>
  <si>
    <t>Does the equipment need significant support?</t>
  </si>
  <si>
    <t>Total Priority Points</t>
  </si>
  <si>
    <t>Choose</t>
  </si>
  <si>
    <t>Grant</t>
  </si>
  <si>
    <t>(6) Date Form Accepted as Complete:</t>
  </si>
  <si>
    <t>(7) IT/Media Service Acceptor:</t>
  </si>
  <si>
    <t>(8) Requested Item:</t>
  </si>
  <si>
    <t>(9) Quantity:</t>
  </si>
  <si>
    <t>(10) Estimated Total Cost:</t>
  </si>
  <si>
    <t>(11) New/Replacement:</t>
  </si>
  <si>
    <t>(12) Is this a replacement for a missing or stolen device?</t>
  </si>
  <si>
    <t>(13) Is this a replacement for a device older than 4 years?</t>
  </si>
  <si>
    <t>(14) Is there a funding source?</t>
  </si>
  <si>
    <t>(15)Funding Source:</t>
  </si>
  <si>
    <t>(16) Does the equipment meet standards?</t>
  </si>
  <si>
    <t>(17) Does the equipment serve more than 500 students per semester?</t>
  </si>
  <si>
    <t>(18) Does the equipment need significant support?</t>
  </si>
  <si>
    <t>(19) Does the the equipment directly affect instruction?</t>
  </si>
  <si>
    <t>(20) Does the equipment require additional equipment or resources? (i.e. network ports, wireless,etc.)</t>
  </si>
  <si>
    <t>(21) Has this form been submitted on time?</t>
  </si>
  <si>
    <t>(22) Notes/Justification:</t>
  </si>
  <si>
    <t>Date Form Accepted as Complete</t>
  </si>
  <si>
    <t>This will be filled in by Media Services/Information Services.</t>
  </si>
  <si>
    <t>IS/Media Services Acceptor</t>
  </si>
  <si>
    <t>(15)</t>
  </si>
  <si>
    <t>(23)</t>
  </si>
  <si>
    <t>(22)</t>
  </si>
  <si>
    <t>(21)</t>
  </si>
  <si>
    <t>(20)</t>
  </si>
  <si>
    <t>(19)</t>
  </si>
  <si>
    <t>(18)</t>
  </si>
  <si>
    <t>(17)</t>
  </si>
  <si>
    <t>(16)</t>
  </si>
  <si>
    <t>Help us determine the priority</t>
  </si>
  <si>
    <t>This is primarily to address theft scenarios.</t>
  </si>
  <si>
    <t>Judy or Kristen can help you determine the age of your exisiting equipment.</t>
  </si>
  <si>
    <t>If "yes", then fill out #15.  If "no", then it is assumed the funding would come from Information Services or Media Services.</t>
  </si>
  <si>
    <t>This helps us determine the impact of the purchase.</t>
  </si>
  <si>
    <t>If the equipment is a single computer then it probably doesn’t need significant support. If the request is for a lab of computers OR new technology that we may not be familiar with, then it will probably require significant support.</t>
  </si>
  <si>
    <t>Does the equipment directly affect instruction?</t>
  </si>
  <si>
    <t>Is the equipment used in the classroom?  If so, then it directly affects instruction.  A new computer for a department assistant would not directly affect instruction.</t>
  </si>
  <si>
    <t>Does the equipment require additional equipment or resources?</t>
  </si>
  <si>
    <t>Is there existing power for the equipment? Will the equipmet need to connect to our wireless network?  Is this a computer for a classroom that may also require a projector?  If the answer is "yes" to any of these, then it requires additional equipment.</t>
  </si>
  <si>
    <t>Has this form been submitted on time?</t>
  </si>
  <si>
    <t>A higher priority is given to departments that submit their forms with their Unit Plans and on time.</t>
  </si>
  <si>
    <t>(24)  ISIT Approval Date:</t>
  </si>
  <si>
    <t>(24)</t>
  </si>
  <si>
    <t>ISIT Approval Date</t>
  </si>
  <si>
    <t>This is the date ISIT approved to move forward with the purchase or implementation of the request.</t>
  </si>
  <si>
    <t>!! You only need to provide information for cells in green on the various worksheets. !!</t>
  </si>
  <si>
    <r>
      <t xml:space="preserve">This section is to help us determine the priority of your request.  As you answer the various questions, there is a point value associated with your answer.  The points are then added and the total score is used as a tool for prioritization.  </t>
    </r>
    <r>
      <rPr>
        <i/>
        <u/>
        <sz val="11"/>
        <color theme="1"/>
        <rFont val="Calibri"/>
        <family val="2"/>
        <scheme val="minor"/>
      </rPr>
      <t xml:space="preserve">This is only a tool </t>
    </r>
    <r>
      <rPr>
        <i/>
        <sz val="11"/>
        <color theme="1"/>
        <rFont val="Calibri"/>
        <family val="2"/>
        <scheme val="minor"/>
      </rPr>
      <t>and gives us a rough idea of where your project fits related to other projects.</t>
    </r>
  </si>
  <si>
    <t>The current standards can be found in the ISIT Public Folder.</t>
  </si>
  <si>
    <t>Media Services/Information Services person who accepts the form as complete.</t>
  </si>
  <si>
    <t>Laptop/Netbook Computer</t>
  </si>
  <si>
    <t>Project (mulitple components)</t>
  </si>
  <si>
    <t xml:space="preserve">Choose from the drop-down box the technology item you are requesting.   If your request has multiple components (i.e. hardware and software), then choose "Project" from the drop-down and in the notes identify all the components to your project.  If the item you are requesting is not in the drop-down box, then choose "Other" and put in the "Notes" section a description of your item. </t>
  </si>
  <si>
    <t>Need Funding</t>
  </si>
  <si>
    <t>Choose a funding source.  If you do not have funding from another source, choose Need Funding and it will be prioritized with the other ISIT requests.</t>
  </si>
  <si>
    <t>ISIT Priority Workbook for 2012-13 APR</t>
  </si>
  <si>
    <r>
      <t xml:space="preserve">Identify the College Strategic Goal from the document posted on the APR web site at  </t>
    </r>
    <r>
      <rPr>
        <sz val="9"/>
        <color rgb="FF2B0BB5"/>
        <rFont val="Calibri"/>
        <family val="2"/>
        <scheme val="minor"/>
      </rPr>
      <t>http://www.bakersfieldcollege.edu/irp/Unit%20Plan/a1_UnitPlan.asp</t>
    </r>
    <r>
      <rPr>
        <sz val="9"/>
        <color rgb="FF0070C0"/>
        <rFont val="Calibri"/>
        <family val="2"/>
        <scheme val="minor"/>
      </rPr>
      <t xml:space="preserve"> </t>
    </r>
    <r>
      <rPr>
        <sz val="11"/>
        <color theme="1"/>
        <rFont val="Calibri"/>
        <family val="2"/>
        <scheme val="minor"/>
      </rPr>
      <t xml:space="preserve"> or from your Program SLO/AUO.</t>
    </r>
  </si>
  <si>
    <t>(23) Alignment with College Strategic Goal or Program SLO/AUO:</t>
  </si>
  <si>
    <t>English for Multilingual Students</t>
  </si>
  <si>
    <t>Bonnie Suderman</t>
  </si>
  <si>
    <t xml:space="preserve">This technology will improve student success. Specifically, if students are  able to see material that is projected on a screen, it will increase student engagement, which, in turn, will affect the percentage of students who successfully complete 12 units within one year as well as increase the percentage of students who, within a one-year period, successfully complete English one level below transfer.   </t>
  </si>
  <si>
    <t>Jeannie Parent</t>
  </si>
  <si>
    <t xml:space="preserve">This will improve morale as well as create a collaborative culture and a positive climate for the faculty in Delano. </t>
  </si>
  <si>
    <t xml:space="preserve">This projector/doc cam set up is requested for LA 204. Currently there is a wide-screen TV for showing PowerPoint presentations; however, the screen is not large enough for students in the back of the room to see the content of the presentation. A projector mounted to the wall would alleviate the problem. Furthermore, there is money through BSI to fund this project. </t>
  </si>
  <si>
    <t xml:space="preserve">Andrew Baker, who teaches on the Delano Campus, has outdated software on his office computer. In order to be more compatible with new technology, his computer needs updated software.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</si>
</sst>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409]mmmm\ d\,\ yyyy;@"/>
  </numFmts>
  <fonts count="16"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i/>
      <sz val="11"/>
      <color theme="1"/>
      <name val="Calibri"/>
      <family val="2"/>
      <scheme val="minor"/>
    </font>
    <font>
      <i/>
      <u/>
      <sz val="11"/>
      <color theme="1"/>
      <name val="Calibri"/>
      <family val="2"/>
      <scheme val="minor"/>
    </font>
    <font>
      <b/>
      <sz val="12"/>
      <color theme="1"/>
      <name val="Calibri"/>
      <family val="2"/>
      <scheme val="minor"/>
    </font>
    <font>
      <sz val="9"/>
      <color rgb="FF0070C0"/>
      <name val="Calibri"/>
      <family val="2"/>
      <scheme val="minor"/>
    </font>
    <font>
      <sz val="9"/>
      <color rgb="FF2B0BB5"/>
      <name val="Calibri"/>
      <family val="2"/>
      <scheme val="minor"/>
    </font>
    <font>
      <sz val="11"/>
      <color rgb="FF1F497D"/>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105">
    <xf numFmtId="0" fontId="0" fillId="0" borderId="0" xfId="0"/>
    <xf numFmtId="0" fontId="6" fillId="0" borderId="0" xfId="0" applyFont="1"/>
    <xf numFmtId="0" fontId="0" fillId="4" borderId="0" xfId="0" applyFill="1"/>
    <xf numFmtId="0" fontId="7" fillId="5"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5" borderId="0" xfId="0" applyFont="1" applyFill="1" applyAlignment="1">
      <alignment horizontal="center"/>
    </xf>
    <xf numFmtId="0" fontId="8" fillId="5" borderId="0" xfId="0" applyFont="1" applyFill="1" applyAlignment="1">
      <alignment wrapText="1"/>
    </xf>
    <xf numFmtId="0" fontId="0" fillId="4" borderId="0" xfId="0" applyFill="1" applyAlignment="1">
      <alignment horizontal="center"/>
    </xf>
    <xf numFmtId="0" fontId="6" fillId="4" borderId="0" xfId="0" applyFont="1" applyFill="1" applyAlignment="1">
      <alignment wrapText="1"/>
    </xf>
    <xf numFmtId="49" fontId="0" fillId="4" borderId="0" xfId="0" applyNumberFormat="1" applyFill="1" applyAlignment="1">
      <alignment horizontal="center"/>
    </xf>
    <xf numFmtId="49" fontId="0" fillId="4" borderId="0" xfId="0" applyNumberFormat="1" applyFill="1" applyAlignment="1">
      <alignment horizontal="left"/>
    </xf>
    <xf numFmtId="49" fontId="0" fillId="0" borderId="0" xfId="0" applyNumberFormat="1" applyAlignment="1">
      <alignment horizontal="left" wrapText="1"/>
    </xf>
    <xf numFmtId="0" fontId="0" fillId="0" borderId="0" xfId="0" applyAlignment="1">
      <alignment horizontal="left"/>
    </xf>
    <xf numFmtId="0" fontId="9" fillId="7" borderId="0" xfId="0" applyFont="1" applyFill="1" applyBorder="1" applyProtection="1">
      <protection locked="0"/>
    </xf>
    <xf numFmtId="0" fontId="0" fillId="7" borderId="1" xfId="0" applyFill="1" applyBorder="1" applyProtection="1">
      <protection locked="0"/>
    </xf>
    <xf numFmtId="44" fontId="4" fillId="7" borderId="1" xfId="1" applyFont="1" applyFill="1" applyBorder="1" applyAlignment="1" applyProtection="1">
      <alignment horizontal="left"/>
      <protection locked="0"/>
    </xf>
    <xf numFmtId="0" fontId="0" fillId="0" borderId="0" xfId="0" applyAlignment="1">
      <alignment horizontal="left"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6" borderId="1" xfId="0" applyFill="1" applyBorder="1" applyAlignment="1" applyProtection="1">
      <alignment horizontal="left" vertical="top"/>
      <protection locked="0"/>
    </xf>
    <xf numFmtId="0" fontId="10" fillId="4" borderId="0" xfId="0" applyFont="1" applyFill="1" applyAlignment="1">
      <alignment wrapText="1"/>
    </xf>
    <xf numFmtId="0" fontId="0" fillId="0" borderId="0" xfId="0" applyFill="1" applyAlignment="1">
      <alignment wrapText="1"/>
    </xf>
    <xf numFmtId="0" fontId="7" fillId="5" borderId="0" xfId="0" applyFont="1" applyFill="1" applyProtection="1"/>
    <xf numFmtId="0" fontId="5" fillId="0" borderId="0" xfId="0" applyFont="1" applyProtection="1"/>
    <xf numFmtId="0" fontId="6" fillId="4" borderId="0" xfId="0" applyFont="1" applyFill="1" applyBorder="1" applyAlignment="1" applyProtection="1">
      <alignment horizontal="right"/>
    </xf>
    <xf numFmtId="0" fontId="0" fillId="0" borderId="0" xfId="0" applyProtection="1"/>
    <xf numFmtId="0" fontId="0" fillId="0" borderId="0" xfId="0" applyAlignment="1" applyProtection="1">
      <alignment horizontal="left" vertical="top"/>
    </xf>
    <xf numFmtId="0" fontId="6" fillId="4" borderId="0" xfId="0" applyFont="1" applyFill="1" applyAlignment="1" applyProtection="1">
      <alignment horizontal="right"/>
    </xf>
    <xf numFmtId="0" fontId="0" fillId="3" borderId="1" xfId="0" applyFill="1" applyBorder="1" applyAlignment="1" applyProtection="1">
      <alignment horizontal="left" vertical="top"/>
    </xf>
    <xf numFmtId="14" fontId="0" fillId="3" borderId="1" xfId="0" applyNumberFormat="1" applyFill="1" applyBorder="1" applyAlignment="1" applyProtection="1">
      <alignment horizontal="left" vertical="top"/>
    </xf>
    <xf numFmtId="0" fontId="0" fillId="3" borderId="1" xfId="0" applyFill="1" applyBorder="1" applyProtection="1"/>
    <xf numFmtId="0" fontId="0" fillId="3" borderId="0" xfId="0" applyFill="1" applyBorder="1" applyProtection="1"/>
    <xf numFmtId="0" fontId="0" fillId="3" borderId="0" xfId="0" applyFill="1" applyProtection="1"/>
    <xf numFmtId="0" fontId="6" fillId="2" borderId="0" xfId="0" applyFont="1" applyFill="1" applyAlignment="1" applyProtection="1">
      <alignment horizontal="right"/>
    </xf>
    <xf numFmtId="0" fontId="0" fillId="0" borderId="0" xfId="0" applyFill="1" applyProtection="1"/>
    <xf numFmtId="0" fontId="0" fillId="0" borderId="0" xfId="0" applyFill="1" applyBorder="1" applyProtection="1"/>
    <xf numFmtId="14" fontId="0" fillId="3" borderId="1" xfId="0" applyNumberFormat="1" applyFill="1" applyBorder="1" applyAlignment="1" applyProtection="1">
      <alignment horizontal="left"/>
    </xf>
    <xf numFmtId="14" fontId="0" fillId="0" borderId="0" xfId="0" applyNumberFormat="1" applyFill="1" applyBorder="1" applyAlignment="1" applyProtection="1">
      <alignment horizontal="left"/>
    </xf>
    <xf numFmtId="0" fontId="6" fillId="0" borderId="0" xfId="0" applyFont="1" applyFill="1" applyProtection="1"/>
    <xf numFmtId="0" fontId="0" fillId="0" borderId="0" xfId="0" applyFill="1" applyBorder="1" applyAlignment="1" applyProtection="1">
      <alignment horizontal="left"/>
    </xf>
    <xf numFmtId="44" fontId="4" fillId="0" borderId="0" xfId="1" applyFont="1" applyFill="1" applyBorder="1" applyAlignment="1" applyProtection="1">
      <alignment horizontal="left"/>
    </xf>
    <xf numFmtId="0" fontId="6" fillId="0" borderId="0" xfId="0" applyFont="1" applyFill="1" applyAlignment="1" applyProtection="1">
      <alignment horizontal="right"/>
    </xf>
    <xf numFmtId="0" fontId="6" fillId="3" borderId="3" xfId="0" applyFont="1" applyFill="1" applyBorder="1" applyProtection="1"/>
    <xf numFmtId="0" fontId="6" fillId="3" borderId="4" xfId="0" applyFont="1" applyFill="1" applyBorder="1" applyProtection="1"/>
    <xf numFmtId="0" fontId="0" fillId="0" borderId="0" xfId="0" applyFill="1" applyBorder="1" applyAlignment="1" applyProtection="1">
      <alignment horizontal="left" vertical="top"/>
    </xf>
    <xf numFmtId="0" fontId="0" fillId="0" borderId="5" xfId="0" applyFill="1" applyBorder="1" applyAlignment="1" applyProtection="1">
      <alignment horizontal="left"/>
    </xf>
    <xf numFmtId="0" fontId="0" fillId="0" borderId="6" xfId="0" applyFill="1" applyBorder="1" applyAlignment="1" applyProtection="1">
      <alignment horizontal="center"/>
    </xf>
    <xf numFmtId="0" fontId="0" fillId="0" borderId="5" xfId="0" applyNumberFormat="1" applyFill="1" applyBorder="1" applyAlignment="1" applyProtection="1">
      <alignment horizontal="left" vertical="top"/>
    </xf>
    <xf numFmtId="0" fontId="0" fillId="0" borderId="0" xfId="0" applyNumberFormat="1" applyFill="1" applyBorder="1" applyAlignment="1" applyProtection="1">
      <alignment horizontal="left" vertical="top"/>
    </xf>
    <xf numFmtId="0" fontId="0" fillId="0" borderId="5" xfId="0" applyNumberFormat="1" applyFill="1" applyBorder="1" applyAlignment="1" applyProtection="1">
      <alignment horizontal="right" vertical="top"/>
    </xf>
    <xf numFmtId="0" fontId="0" fillId="3" borderId="6" xfId="0" applyFill="1" applyBorder="1" applyAlignment="1" applyProtection="1">
      <alignment horizontal="center"/>
    </xf>
    <xf numFmtId="0" fontId="0" fillId="0" borderId="6" xfId="0" applyFill="1" applyBorder="1" applyAlignment="1" applyProtection="1">
      <alignment horizontal="center" vertical="center"/>
    </xf>
    <xf numFmtId="0" fontId="0" fillId="0" borderId="7" xfId="0" applyNumberFormat="1" applyFill="1" applyBorder="1" applyAlignment="1" applyProtection="1">
      <alignment horizontal="left" vertical="top"/>
    </xf>
    <xf numFmtId="0" fontId="0" fillId="0" borderId="8" xfId="0" applyNumberFormat="1" applyFill="1" applyBorder="1" applyAlignment="1" applyProtection="1">
      <alignment horizontal="left" vertical="top"/>
    </xf>
    <xf numFmtId="0" fontId="6" fillId="0" borderId="8" xfId="0" applyNumberFormat="1" applyFont="1" applyFill="1" applyBorder="1" applyAlignment="1" applyProtection="1">
      <alignment horizontal="right" vertical="top"/>
    </xf>
    <xf numFmtId="0" fontId="0" fillId="0" borderId="9" xfId="0" applyNumberFormat="1"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0" fillId="6" borderId="0" xfId="0" applyFill="1" applyBorder="1" applyAlignment="1" applyProtection="1">
      <alignment horizontal="left" vertical="top"/>
    </xf>
    <xf numFmtId="0" fontId="0" fillId="0" borderId="0" xfId="0" applyBorder="1" applyAlignment="1" applyProtection="1">
      <alignment horizontal="left" vertical="top"/>
    </xf>
    <xf numFmtId="0" fontId="0" fillId="0" borderId="4" xfId="0" applyBorder="1" applyAlignment="1" applyProtection="1"/>
    <xf numFmtId="0" fontId="0" fillId="0" borderId="0" xfId="0" applyFill="1" applyBorder="1" applyAlignment="1" applyProtection="1"/>
    <xf numFmtId="0" fontId="0" fillId="0" borderId="6" xfId="0" applyBorder="1" applyAlignment="1" applyProtection="1"/>
    <xf numFmtId="0" fontId="0" fillId="0" borderId="9" xfId="0" applyBorder="1" applyAlignment="1" applyProtection="1"/>
    <xf numFmtId="0" fontId="0" fillId="7" borderId="0" xfId="0" applyFill="1" applyBorder="1" applyProtection="1">
      <protection locked="0"/>
    </xf>
    <xf numFmtId="0" fontId="0" fillId="7" borderId="0" xfId="0" applyFill="1" applyBorder="1" applyAlignment="1" applyProtection="1">
      <alignment vertical="top"/>
      <protection locked="0"/>
    </xf>
    <xf numFmtId="1" fontId="0" fillId="7" borderId="1" xfId="0" applyNumberFormat="1" applyFill="1" applyBorder="1" applyAlignment="1" applyProtection="1">
      <alignment horizontal="left"/>
      <protection locked="0"/>
    </xf>
    <xf numFmtId="0" fontId="0" fillId="2" borderId="0" xfId="0" applyFill="1" applyProtection="1"/>
    <xf numFmtId="164" fontId="0" fillId="6" borderId="1" xfId="0" applyNumberFormat="1" applyFill="1" applyBorder="1" applyAlignment="1" applyProtection="1">
      <alignment horizontal="left" vertical="top"/>
      <protection locked="0"/>
    </xf>
    <xf numFmtId="0" fontId="0" fillId="0" borderId="0" xfId="0" applyBorder="1" applyAlignment="1" applyProtection="1">
      <alignment horizontal="left" vertical="top"/>
    </xf>
    <xf numFmtId="0" fontId="0" fillId="8" borderId="0" xfId="0" applyFill="1"/>
    <xf numFmtId="6" fontId="15" fillId="0" borderId="0" xfId="0" applyNumberFormat="1" applyFont="1"/>
    <xf numFmtId="0" fontId="6" fillId="7" borderId="0" xfId="0" applyFont="1" applyFill="1" applyAlignment="1">
      <alignment horizontal="left"/>
    </xf>
    <xf numFmtId="0" fontId="6" fillId="0" borderId="0" xfId="0" applyFont="1" applyAlignment="1">
      <alignment horizontal="left"/>
    </xf>
    <xf numFmtId="0" fontId="12" fillId="8" borderId="0" xfId="0" applyFont="1" applyFill="1" applyAlignment="1">
      <alignment horizontal="center"/>
    </xf>
    <xf numFmtId="0" fontId="0" fillId="7" borderId="2" xfId="0" applyNumberFormat="1" applyFill="1" applyBorder="1" applyAlignment="1" applyProtection="1">
      <alignment horizontal="left" vertical="top"/>
      <protection locked="0"/>
    </xf>
    <xf numFmtId="0" fontId="0" fillId="7" borderId="3" xfId="0" applyFill="1"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7" borderId="0" xfId="0" applyFill="1" applyBorder="1" applyAlignment="1" applyProtection="1">
      <protection locked="0"/>
    </xf>
    <xf numFmtId="0" fontId="0" fillId="7" borderId="6" xfId="0" applyFill="1" applyBorder="1" applyAlignment="1" applyProtection="1">
      <protection locked="0"/>
    </xf>
    <xf numFmtId="0" fontId="0" fillId="7" borderId="7" xfId="0" applyFill="1" applyBorder="1" applyAlignment="1" applyProtection="1">
      <protection locked="0"/>
    </xf>
    <xf numFmtId="0" fontId="0" fillId="7" borderId="8" xfId="0" applyFill="1" applyBorder="1" applyAlignment="1" applyProtection="1">
      <protection locked="0"/>
    </xf>
    <xf numFmtId="0" fontId="0" fillId="7" borderId="9" xfId="0" applyFill="1" applyBorder="1" applyAlignment="1" applyProtection="1">
      <protection locked="0"/>
    </xf>
    <xf numFmtId="14" fontId="0" fillId="3" borderId="10" xfId="0" applyNumberFormat="1" applyFill="1" applyBorder="1" applyAlignment="1" applyProtection="1"/>
    <xf numFmtId="0" fontId="0" fillId="0" borderId="11" xfId="0" applyBorder="1" applyAlignment="1" applyProtection="1"/>
    <xf numFmtId="0" fontId="0" fillId="7" borderId="2" xfId="0" applyFont="1" applyFill="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6" fillId="3" borderId="2" xfId="0" applyFont="1" applyFill="1" applyBorder="1" applyAlignment="1" applyProtection="1">
      <alignment horizontal="left"/>
    </xf>
    <xf numFmtId="0" fontId="0" fillId="0" borderId="3" xfId="0" applyBorder="1" applyAlignment="1" applyProtection="1">
      <alignment horizontal="left"/>
    </xf>
    <xf numFmtId="0" fontId="0" fillId="0" borderId="5" xfId="0" applyNumberFormat="1" applyFill="1" applyBorder="1" applyAlignment="1" applyProtection="1">
      <alignment horizontal="left" vertical="top" wrapText="1"/>
    </xf>
    <xf numFmtId="0" fontId="0" fillId="0" borderId="0" xfId="0" applyBorder="1" applyAlignment="1" applyProtection="1">
      <alignment horizontal="left" vertical="top"/>
    </xf>
    <xf numFmtId="0" fontId="0" fillId="0" borderId="0" xfId="0" applyNumberFormat="1" applyFill="1" applyBorder="1" applyAlignment="1" applyProtection="1">
      <alignment horizontal="left" vertical="top" wrapText="1"/>
    </xf>
    <xf numFmtId="0" fontId="6" fillId="2"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colors>
    <mruColors>
      <color rgb="FF2B0BB5"/>
      <color rgb="FF2B2B9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36"/>
  <sheetViews>
    <sheetView topLeftCell="A3" workbookViewId="0">
      <selection sqref="A1:C1"/>
    </sheetView>
  </sheetViews>
  <sheetFormatPr defaultRowHeight="15" x14ac:dyDescent="0.25"/>
  <cols>
    <col min="1" max="1" width="5.5703125" style="4" customWidth="1"/>
    <col min="2" max="2" width="32.42578125" style="4" customWidth="1"/>
    <col min="3" max="3" width="71.140625" style="6" customWidth="1"/>
    <col min="4" max="4" width="3.5703125" customWidth="1"/>
    <col min="5" max="5" width="0.140625" customWidth="1"/>
    <col min="6" max="6" width="9.140625" hidden="1" customWidth="1"/>
  </cols>
  <sheetData>
    <row r="1" spans="1:5" ht="15.75" x14ac:dyDescent="0.25">
      <c r="A1" s="78" t="s">
        <v>126</v>
      </c>
      <c r="B1" s="78"/>
      <c r="C1" s="78"/>
      <c r="D1" s="74"/>
    </row>
    <row r="3" spans="1:5" x14ac:dyDescent="0.25">
      <c r="A3" s="10"/>
      <c r="B3" s="10"/>
      <c r="C3" s="11" t="s">
        <v>31</v>
      </c>
      <c r="D3" s="3"/>
      <c r="E3" s="3"/>
    </row>
    <row r="4" spans="1:5" x14ac:dyDescent="0.25">
      <c r="A4" s="76" t="s">
        <v>117</v>
      </c>
      <c r="B4" s="77"/>
      <c r="C4" s="77"/>
      <c r="D4" s="77"/>
      <c r="E4" s="3"/>
    </row>
    <row r="5" spans="1:5" x14ac:dyDescent="0.25">
      <c r="A5" s="12"/>
      <c r="B5" s="12"/>
      <c r="C5" s="13" t="s">
        <v>36</v>
      </c>
      <c r="D5" s="2"/>
      <c r="E5" s="2"/>
    </row>
    <row r="6" spans="1:5" x14ac:dyDescent="0.25">
      <c r="A6" s="5" t="s">
        <v>19</v>
      </c>
      <c r="B6" s="8" t="s">
        <v>40</v>
      </c>
      <c r="C6" s="6" t="s">
        <v>33</v>
      </c>
    </row>
    <row r="7" spans="1:5" x14ac:dyDescent="0.25">
      <c r="A7" s="5" t="s">
        <v>20</v>
      </c>
      <c r="B7" s="8" t="s">
        <v>41</v>
      </c>
      <c r="C7" s="6" t="s">
        <v>32</v>
      </c>
    </row>
    <row r="8" spans="1:5" ht="30" x14ac:dyDescent="0.25">
      <c r="A8" s="5" t="s">
        <v>21</v>
      </c>
      <c r="B8" s="8" t="s">
        <v>42</v>
      </c>
      <c r="C8" s="6" t="s">
        <v>34</v>
      </c>
    </row>
    <row r="9" spans="1:5" x14ac:dyDescent="0.25">
      <c r="A9" s="5" t="s">
        <v>22</v>
      </c>
      <c r="B9" s="17" t="s">
        <v>53</v>
      </c>
      <c r="C9" s="6" t="s">
        <v>54</v>
      </c>
    </row>
    <row r="10" spans="1:5" x14ac:dyDescent="0.25">
      <c r="A10" s="5" t="s">
        <v>23</v>
      </c>
      <c r="B10" s="8" t="s">
        <v>57</v>
      </c>
      <c r="C10" s="6" t="s">
        <v>35</v>
      </c>
    </row>
    <row r="11" spans="1:5" x14ac:dyDescent="0.25">
      <c r="A11" s="5" t="s">
        <v>24</v>
      </c>
      <c r="B11" s="8" t="s">
        <v>89</v>
      </c>
      <c r="C11" s="6" t="s">
        <v>90</v>
      </c>
    </row>
    <row r="12" spans="1:5" ht="30" x14ac:dyDescent="0.25">
      <c r="A12" s="5" t="s">
        <v>25</v>
      </c>
      <c r="B12" s="8" t="s">
        <v>91</v>
      </c>
      <c r="C12" s="6" t="s">
        <v>120</v>
      </c>
    </row>
    <row r="13" spans="1:5" x14ac:dyDescent="0.25">
      <c r="A13" s="5"/>
      <c r="B13" s="8"/>
    </row>
    <row r="14" spans="1:5" x14ac:dyDescent="0.25">
      <c r="A14" s="14"/>
      <c r="B14" s="15"/>
      <c r="C14" s="13" t="s">
        <v>37</v>
      </c>
      <c r="D14" s="2"/>
      <c r="E14" s="2"/>
    </row>
    <row r="15" spans="1:5" ht="90" x14ac:dyDescent="0.25">
      <c r="A15" s="7" t="s">
        <v>26</v>
      </c>
      <c r="B15" s="9" t="s">
        <v>43</v>
      </c>
      <c r="C15" s="6" t="s">
        <v>123</v>
      </c>
    </row>
    <row r="16" spans="1:5" ht="45" x14ac:dyDescent="0.25">
      <c r="A16" s="7" t="s">
        <v>27</v>
      </c>
      <c r="B16" s="9" t="s">
        <v>44</v>
      </c>
      <c r="C16" s="6" t="s">
        <v>38</v>
      </c>
    </row>
    <row r="17" spans="1:4" ht="30" x14ac:dyDescent="0.25">
      <c r="A17" s="7" t="s">
        <v>28</v>
      </c>
      <c r="B17" s="9" t="s">
        <v>46</v>
      </c>
      <c r="C17" s="6" t="s">
        <v>48</v>
      </c>
    </row>
    <row r="18" spans="1:4" ht="30" x14ac:dyDescent="0.25">
      <c r="A18" s="7" t="s">
        <v>29</v>
      </c>
      <c r="B18" s="9" t="s">
        <v>45</v>
      </c>
      <c r="C18" s="6" t="s">
        <v>39</v>
      </c>
    </row>
    <row r="19" spans="1:4" x14ac:dyDescent="0.25">
      <c r="A19" s="7"/>
      <c r="B19" s="9"/>
    </row>
    <row r="20" spans="1:4" x14ac:dyDescent="0.25">
      <c r="A20" s="14"/>
      <c r="B20" s="15"/>
      <c r="C20" s="13" t="s">
        <v>101</v>
      </c>
      <c r="D20" s="2"/>
    </row>
    <row r="21" spans="1:4" ht="75" x14ac:dyDescent="0.25">
      <c r="A21" s="14"/>
      <c r="B21" s="15"/>
      <c r="C21" s="25" t="s">
        <v>118</v>
      </c>
      <c r="D21" s="2"/>
    </row>
    <row r="22" spans="1:4" ht="30" x14ac:dyDescent="0.25">
      <c r="A22" s="5" t="s">
        <v>30</v>
      </c>
      <c r="B22" s="21" t="s">
        <v>58</v>
      </c>
      <c r="C22" s="6" t="s">
        <v>102</v>
      </c>
    </row>
    <row r="23" spans="1:4" ht="30" x14ac:dyDescent="0.25">
      <c r="A23" s="5" t="s">
        <v>50</v>
      </c>
      <c r="B23" s="21" t="s">
        <v>64</v>
      </c>
      <c r="C23" s="6" t="s">
        <v>103</v>
      </c>
    </row>
    <row r="24" spans="1:4" ht="30" x14ac:dyDescent="0.25">
      <c r="A24" s="5" t="s">
        <v>55</v>
      </c>
      <c r="B24" s="17" t="s">
        <v>65</v>
      </c>
      <c r="C24" s="6" t="s">
        <v>104</v>
      </c>
    </row>
    <row r="25" spans="1:4" ht="30" x14ac:dyDescent="0.25">
      <c r="A25" s="7" t="s">
        <v>92</v>
      </c>
      <c r="B25" s="9" t="s">
        <v>14</v>
      </c>
      <c r="C25" s="6" t="s">
        <v>125</v>
      </c>
    </row>
    <row r="26" spans="1:4" x14ac:dyDescent="0.25">
      <c r="A26" s="7" t="s">
        <v>100</v>
      </c>
      <c r="B26" s="9" t="s">
        <v>66</v>
      </c>
      <c r="C26" s="26" t="s">
        <v>119</v>
      </c>
    </row>
    <row r="27" spans="1:4" ht="30" x14ac:dyDescent="0.25">
      <c r="A27" s="7" t="s">
        <v>99</v>
      </c>
      <c r="B27" s="22" t="s">
        <v>67</v>
      </c>
      <c r="C27" s="23" t="s">
        <v>105</v>
      </c>
    </row>
    <row r="28" spans="1:4" ht="60" x14ac:dyDescent="0.25">
      <c r="A28" s="7" t="s">
        <v>98</v>
      </c>
      <c r="B28" s="22" t="s">
        <v>68</v>
      </c>
      <c r="C28" s="6" t="s">
        <v>106</v>
      </c>
    </row>
    <row r="29" spans="1:4" ht="45" x14ac:dyDescent="0.25">
      <c r="A29" s="7" t="s">
        <v>97</v>
      </c>
      <c r="B29" s="22" t="s">
        <v>107</v>
      </c>
      <c r="C29" s="6" t="s">
        <v>108</v>
      </c>
    </row>
    <row r="30" spans="1:4" ht="49.35" customHeight="1" x14ac:dyDescent="0.25">
      <c r="A30" s="7" t="s">
        <v>96</v>
      </c>
      <c r="B30" s="22" t="s">
        <v>109</v>
      </c>
      <c r="C30" s="23" t="s">
        <v>110</v>
      </c>
    </row>
    <row r="31" spans="1:4" ht="30" x14ac:dyDescent="0.25">
      <c r="A31" s="7" t="s">
        <v>95</v>
      </c>
      <c r="B31" s="9" t="s">
        <v>111</v>
      </c>
      <c r="C31" s="6" t="s">
        <v>112</v>
      </c>
    </row>
    <row r="32" spans="1:4" ht="30" x14ac:dyDescent="0.25">
      <c r="A32" s="7" t="s">
        <v>94</v>
      </c>
      <c r="B32" s="9" t="s">
        <v>47</v>
      </c>
      <c r="C32" s="6" t="s">
        <v>49</v>
      </c>
    </row>
    <row r="33" spans="1:3" ht="45" x14ac:dyDescent="0.25">
      <c r="A33" s="7" t="s">
        <v>93</v>
      </c>
      <c r="B33" s="16" t="s">
        <v>51</v>
      </c>
      <c r="C33" s="6" t="s">
        <v>127</v>
      </c>
    </row>
    <row r="34" spans="1:3" ht="30" x14ac:dyDescent="0.25">
      <c r="A34" s="7" t="s">
        <v>114</v>
      </c>
      <c r="B34" s="9" t="s">
        <v>115</v>
      </c>
      <c r="C34" s="6" t="s">
        <v>116</v>
      </c>
    </row>
    <row r="35" spans="1:3" x14ac:dyDescent="0.25">
      <c r="A35" s="5"/>
      <c r="B35" s="5"/>
    </row>
    <row r="36" spans="1:3" x14ac:dyDescent="0.25">
      <c r="A36" s="5"/>
      <c r="B36" s="5"/>
    </row>
  </sheetData>
  <mergeCells count="2">
    <mergeCell ref="A4:D4"/>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63"/>
    </row>
    <row r="28" spans="1:11" x14ac:dyDescent="0.25">
      <c r="A28" s="82"/>
      <c r="B28" s="83"/>
      <c r="C28" s="83"/>
      <c r="D28" s="83"/>
      <c r="E28" s="83"/>
      <c r="F28" s="83"/>
      <c r="G28" s="83"/>
      <c r="H28" s="83"/>
      <c r="I28" s="84"/>
      <c r="J28" s="6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3:B23"/>
    <mergeCell ref="H1:I1"/>
    <mergeCell ref="A16:B16"/>
    <mergeCell ref="A19:B19"/>
    <mergeCell ref="A24:I32"/>
    <mergeCell ref="F4:I21"/>
    <mergeCell ref="A10:B10"/>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11"/>
  <sheetViews>
    <sheetView workbookViewId="0">
      <selection activeCell="C8" sqref="C8"/>
    </sheetView>
  </sheetViews>
  <sheetFormatPr defaultRowHeight="15" x14ac:dyDescent="0.25"/>
  <cols>
    <col min="1" max="1" width="25.42578125" bestFit="1" customWidth="1"/>
    <col min="2" max="2" width="29.140625" customWidth="1"/>
    <col min="3" max="3" width="21.42578125" customWidth="1"/>
    <col min="4" max="4" width="24.140625" customWidth="1"/>
    <col min="5" max="5" width="17" customWidth="1"/>
  </cols>
  <sheetData>
    <row r="1" spans="1:5" x14ac:dyDescent="0.25">
      <c r="A1" s="1" t="s">
        <v>43</v>
      </c>
      <c r="B1" s="1" t="s">
        <v>9</v>
      </c>
      <c r="C1" s="1" t="s">
        <v>61</v>
      </c>
      <c r="D1" s="1" t="s">
        <v>14</v>
      </c>
      <c r="E1" s="1"/>
    </row>
    <row r="2" spans="1:5" x14ac:dyDescent="0.25">
      <c r="A2" t="s">
        <v>70</v>
      </c>
      <c r="B2" t="s">
        <v>70</v>
      </c>
      <c r="C2" t="s">
        <v>70</v>
      </c>
      <c r="D2" t="s">
        <v>70</v>
      </c>
    </row>
    <row r="3" spans="1:5" x14ac:dyDescent="0.25">
      <c r="A3" t="s">
        <v>122</v>
      </c>
      <c r="B3" t="s">
        <v>10</v>
      </c>
      <c r="C3" t="s">
        <v>62</v>
      </c>
      <c r="D3" t="s">
        <v>124</v>
      </c>
    </row>
    <row r="4" spans="1:5" x14ac:dyDescent="0.25">
      <c r="A4" t="s">
        <v>2</v>
      </c>
      <c r="B4" t="s">
        <v>11</v>
      </c>
      <c r="C4" t="s">
        <v>63</v>
      </c>
      <c r="D4" t="s">
        <v>40</v>
      </c>
    </row>
    <row r="5" spans="1:5" x14ac:dyDescent="0.25">
      <c r="A5" t="s">
        <v>121</v>
      </c>
      <c r="D5" t="s">
        <v>15</v>
      </c>
    </row>
    <row r="6" spans="1:5" x14ac:dyDescent="0.25">
      <c r="A6" t="s">
        <v>3</v>
      </c>
      <c r="D6" t="s">
        <v>71</v>
      </c>
    </row>
    <row r="7" spans="1:5" x14ac:dyDescent="0.25">
      <c r="A7" t="s">
        <v>4</v>
      </c>
      <c r="D7" t="s">
        <v>12</v>
      </c>
    </row>
    <row r="8" spans="1:5" x14ac:dyDescent="0.25">
      <c r="A8" t="s">
        <v>5</v>
      </c>
    </row>
    <row r="9" spans="1:5" x14ac:dyDescent="0.25">
      <c r="A9" t="s">
        <v>6</v>
      </c>
    </row>
    <row r="10" spans="1:5" x14ac:dyDescent="0.25">
      <c r="A10" t="s">
        <v>7</v>
      </c>
    </row>
    <row r="11" spans="1:5" x14ac:dyDescent="0.25">
      <c r="A11" t="s">
        <v>12</v>
      </c>
    </row>
  </sheetData>
  <sheetProtection password="E895"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B5" sqref="B5"/>
    </sheetView>
  </sheetViews>
  <sheetFormatPr defaultColWidth="8.85546875" defaultRowHeight="15" x14ac:dyDescent="0.25"/>
  <cols>
    <col min="1" max="1" width="32" style="30" customWidth="1"/>
    <col min="2" max="2" width="22.42578125" style="30" customWidth="1"/>
    <col min="3" max="16384" width="8.85546875" style="30"/>
  </cols>
  <sheetData>
    <row r="1" spans="1:11" s="28" customFormat="1" x14ac:dyDescent="0.25">
      <c r="A1" s="27" t="s">
        <v>13</v>
      </c>
      <c r="B1" s="27"/>
      <c r="C1" s="27"/>
      <c r="D1" s="27"/>
      <c r="E1" s="27"/>
      <c r="F1" s="27"/>
      <c r="G1" s="27"/>
      <c r="H1" s="27"/>
      <c r="I1" s="27"/>
      <c r="J1" s="27"/>
      <c r="K1" s="27"/>
    </row>
    <row r="3" spans="1:11" x14ac:dyDescent="0.25">
      <c r="A3" s="29" t="s">
        <v>17</v>
      </c>
      <c r="B3" s="24" t="s">
        <v>129</v>
      </c>
    </row>
    <row r="4" spans="1:11" x14ac:dyDescent="0.25">
      <c r="A4" s="29" t="s">
        <v>16</v>
      </c>
      <c r="B4" s="24" t="s">
        <v>132</v>
      </c>
    </row>
    <row r="5" spans="1:11" x14ac:dyDescent="0.25">
      <c r="A5" s="29" t="s">
        <v>18</v>
      </c>
      <c r="B5" s="24" t="s">
        <v>130</v>
      </c>
    </row>
    <row r="6" spans="1:11" x14ac:dyDescent="0.25">
      <c r="A6" s="29" t="s">
        <v>52</v>
      </c>
      <c r="B6" s="72"/>
    </row>
    <row r="7" spans="1:11" x14ac:dyDescent="0.25">
      <c r="A7" s="29" t="s">
        <v>56</v>
      </c>
      <c r="B7" s="72"/>
    </row>
    <row r="8" spans="1:11" x14ac:dyDescent="0.25">
      <c r="B8" s="31"/>
    </row>
    <row r="9" spans="1:11" x14ac:dyDescent="0.25">
      <c r="A9" s="32" t="s">
        <v>72</v>
      </c>
      <c r="B9" s="33"/>
    </row>
    <row r="10" spans="1:11" x14ac:dyDescent="0.25">
      <c r="A10" s="32" t="s">
        <v>73</v>
      </c>
      <c r="B10" s="34"/>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N14" sqref="N14"/>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
        <v>132</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134</v>
      </c>
      <c r="G4" s="91"/>
      <c r="H4" s="91"/>
      <c r="I4" s="92"/>
    </row>
    <row r="5" spans="1:11" x14ac:dyDescent="0.25">
      <c r="A5" s="32" t="s">
        <v>74</v>
      </c>
      <c r="B5" s="19" t="s">
        <v>5</v>
      </c>
      <c r="C5" s="40"/>
      <c r="D5" s="40"/>
      <c r="F5" s="93"/>
      <c r="G5" s="94"/>
      <c r="H5" s="94"/>
      <c r="I5" s="95"/>
    </row>
    <row r="6" spans="1:11" x14ac:dyDescent="0.25">
      <c r="A6" s="32" t="s">
        <v>75</v>
      </c>
      <c r="B6" s="70">
        <v>1</v>
      </c>
      <c r="C6" s="44"/>
      <c r="D6" s="44"/>
      <c r="F6" s="93"/>
      <c r="G6" s="94"/>
      <c r="H6" s="94"/>
      <c r="I6" s="95"/>
    </row>
    <row r="7" spans="1:11" x14ac:dyDescent="0.25">
      <c r="A7" s="32" t="s">
        <v>76</v>
      </c>
      <c r="B7" s="75">
        <v>6330</v>
      </c>
      <c r="C7" s="45"/>
      <c r="D7" s="45"/>
      <c r="F7" s="93"/>
      <c r="G7" s="94"/>
      <c r="H7" s="94"/>
      <c r="I7" s="95"/>
    </row>
    <row r="8" spans="1:11" x14ac:dyDescent="0.25">
      <c r="A8" s="32" t="s">
        <v>77</v>
      </c>
      <c r="B8" s="19" t="s">
        <v>10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63</v>
      </c>
      <c r="D12" s="51">
        <f>IF(C12="yes",2,0)</f>
        <v>0</v>
      </c>
      <c r="F12" s="93"/>
      <c r="G12" s="94"/>
      <c r="H12" s="94"/>
      <c r="I12" s="95"/>
      <c r="J12" s="49"/>
    </row>
    <row r="13" spans="1:11" x14ac:dyDescent="0.25">
      <c r="A13" s="52" t="s">
        <v>80</v>
      </c>
      <c r="B13" s="53"/>
      <c r="C13" s="68" t="s">
        <v>62</v>
      </c>
      <c r="D13" s="51">
        <f>IF(C13="yes",2,0)</f>
        <v>2</v>
      </c>
      <c r="F13" s="93"/>
      <c r="G13" s="94"/>
      <c r="H13" s="94"/>
      <c r="I13" s="95"/>
      <c r="J13" s="49"/>
    </row>
    <row r="14" spans="1:11" x14ac:dyDescent="0.25">
      <c r="A14" s="54" t="s">
        <v>81</v>
      </c>
      <c r="B14" s="18" t="s">
        <v>71</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62</v>
      </c>
      <c r="D18" s="56">
        <f>IF(C18="yes",1,0)</f>
        <v>1</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8</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t="s">
        <v>131</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abSelected="1" workbookViewId="0">
      <selection activeCell="F4" sqref="F4:I21"/>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t="s">
        <v>135</v>
      </c>
      <c r="G4" s="91"/>
      <c r="H4" s="91"/>
      <c r="I4" s="92"/>
    </row>
    <row r="5" spans="1:11" x14ac:dyDescent="0.25">
      <c r="A5" s="32" t="s">
        <v>74</v>
      </c>
      <c r="B5" s="19" t="s">
        <v>4</v>
      </c>
      <c r="C5" s="40"/>
      <c r="D5" s="40"/>
      <c r="F5" s="93"/>
      <c r="G5" s="94"/>
      <c r="H5" s="94"/>
      <c r="I5" s="95"/>
    </row>
    <row r="6" spans="1:11" x14ac:dyDescent="0.25">
      <c r="A6" s="32" t="s">
        <v>75</v>
      </c>
      <c r="B6" s="70">
        <v>1</v>
      </c>
      <c r="C6" s="44"/>
      <c r="D6" s="44"/>
      <c r="F6" s="93"/>
      <c r="G6" s="94"/>
      <c r="H6" s="94"/>
      <c r="I6" s="95"/>
    </row>
    <row r="7" spans="1:11" x14ac:dyDescent="0.25">
      <c r="A7" s="32" t="s">
        <v>76</v>
      </c>
      <c r="B7" s="20"/>
      <c r="C7" s="45"/>
      <c r="D7" s="45"/>
      <c r="F7" s="93"/>
      <c r="G7" s="94"/>
      <c r="H7" s="94"/>
      <c r="I7" s="95"/>
    </row>
    <row r="8" spans="1:11" x14ac:dyDescent="0.25">
      <c r="A8" s="32" t="s">
        <v>77</v>
      </c>
      <c r="B8" s="19" t="s">
        <v>11</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63</v>
      </c>
      <c r="D11" s="51">
        <f>IF(C11="yes",2,0)</f>
        <v>0</v>
      </c>
      <c r="F11" s="93"/>
      <c r="G11" s="94"/>
      <c r="H11" s="94"/>
      <c r="I11" s="95"/>
      <c r="J11" s="49"/>
    </row>
    <row r="12" spans="1:11" x14ac:dyDescent="0.25">
      <c r="A12" s="52" t="s">
        <v>79</v>
      </c>
      <c r="B12" s="53"/>
      <c r="C12" s="68" t="s">
        <v>62</v>
      </c>
      <c r="D12" s="51">
        <f>IF(C12="yes",2,0)</f>
        <v>2</v>
      </c>
      <c r="F12" s="93"/>
      <c r="G12" s="94"/>
      <c r="H12" s="94"/>
      <c r="I12" s="95"/>
      <c r="J12" s="49"/>
    </row>
    <row r="13" spans="1:11" x14ac:dyDescent="0.25">
      <c r="A13" s="52" t="s">
        <v>80</v>
      </c>
      <c r="B13" s="53"/>
      <c r="C13" s="68" t="s">
        <v>62</v>
      </c>
      <c r="D13" s="51">
        <f>IF(C13="yes",2,0)</f>
        <v>2</v>
      </c>
      <c r="F13" s="93"/>
      <c r="G13" s="94"/>
      <c r="H13" s="94"/>
      <c r="I13" s="95"/>
      <c r="J13" s="49"/>
    </row>
    <row r="14" spans="1:11" x14ac:dyDescent="0.25">
      <c r="A14" s="54" t="s">
        <v>81</v>
      </c>
      <c r="B14" s="18" t="s">
        <v>124</v>
      </c>
      <c r="C14" s="36"/>
      <c r="D14" s="55"/>
      <c r="F14" s="93"/>
      <c r="G14" s="94"/>
      <c r="H14" s="94"/>
      <c r="I14" s="95"/>
      <c r="J14" s="49"/>
    </row>
    <row r="15" spans="1:11" x14ac:dyDescent="0.25">
      <c r="A15" s="52" t="s">
        <v>82</v>
      </c>
      <c r="B15" s="53"/>
      <c r="C15" s="68" t="s">
        <v>62</v>
      </c>
      <c r="D15" s="51">
        <f>IF(C15="yes",1,0)</f>
        <v>1</v>
      </c>
      <c r="F15" s="93"/>
      <c r="G15" s="94"/>
      <c r="H15" s="94"/>
      <c r="I15" s="95"/>
      <c r="J15" s="49"/>
    </row>
    <row r="16" spans="1:11" ht="29.1" customHeight="1" x14ac:dyDescent="0.25">
      <c r="A16" s="101" t="s">
        <v>83</v>
      </c>
      <c r="B16" s="102"/>
      <c r="C16" s="69" t="s">
        <v>63</v>
      </c>
      <c r="D16" s="56">
        <f>IF(C16="yes",1,0)</f>
        <v>0</v>
      </c>
      <c r="F16" s="93"/>
      <c r="G16" s="94"/>
      <c r="H16" s="94"/>
      <c r="I16" s="95"/>
      <c r="J16" s="49"/>
    </row>
    <row r="17" spans="1:11" x14ac:dyDescent="0.25">
      <c r="A17" s="52" t="s">
        <v>84</v>
      </c>
      <c r="B17" s="53"/>
      <c r="C17" s="68" t="s">
        <v>63</v>
      </c>
      <c r="D17" s="56">
        <f>IF(C17="yes",-2,0)</f>
        <v>0</v>
      </c>
      <c r="F17" s="93"/>
      <c r="G17" s="94"/>
      <c r="H17" s="94"/>
      <c r="I17" s="95"/>
      <c r="J17" s="49"/>
    </row>
    <row r="18" spans="1:11" x14ac:dyDescent="0.25">
      <c r="A18" s="52" t="s">
        <v>85</v>
      </c>
      <c r="B18" s="53"/>
      <c r="C18" s="68" t="s">
        <v>63</v>
      </c>
      <c r="D18" s="56">
        <f>IF(C18="yes",1,0)</f>
        <v>0</v>
      </c>
      <c r="F18" s="93"/>
      <c r="G18" s="94"/>
      <c r="H18" s="94"/>
      <c r="I18" s="95"/>
      <c r="J18" s="49"/>
    </row>
    <row r="19" spans="1:11" ht="35.1" customHeight="1" x14ac:dyDescent="0.25">
      <c r="A19" s="101" t="s">
        <v>86</v>
      </c>
      <c r="B19" s="103"/>
      <c r="C19" s="69" t="s">
        <v>63</v>
      </c>
      <c r="D19" s="56">
        <f>IF(C19="no",1,0)</f>
        <v>1</v>
      </c>
      <c r="F19" s="93"/>
      <c r="G19" s="94"/>
      <c r="H19" s="94"/>
      <c r="I19" s="95"/>
      <c r="J19" s="49"/>
    </row>
    <row r="20" spans="1:11" x14ac:dyDescent="0.25">
      <c r="A20" s="52" t="s">
        <v>87</v>
      </c>
      <c r="B20" s="53"/>
      <c r="C20" s="68" t="s">
        <v>62</v>
      </c>
      <c r="D20" s="56">
        <f>IF(C20="yes",3,0)</f>
        <v>3</v>
      </c>
      <c r="F20" s="93"/>
      <c r="G20" s="94"/>
      <c r="H20" s="94"/>
      <c r="I20" s="95"/>
      <c r="J20" s="49"/>
    </row>
    <row r="21" spans="1:11" x14ac:dyDescent="0.25">
      <c r="A21" s="57"/>
      <c r="B21" s="58"/>
      <c r="C21" s="59" t="s">
        <v>69</v>
      </c>
      <c r="D21" s="60">
        <f>SUM(D11:D20)</f>
        <v>9</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t="s">
        <v>133</v>
      </c>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C11:C13 C15:C20">
      <formula1>ChooseYesNo</formula1>
    </dataValidation>
    <dataValidation type="list" allowBlank="1" showInputMessage="1" showErrorMessage="1" sqref="B14">
      <formula1>FundingSource3</formula1>
    </dataValidation>
    <dataValidation type="list" allowBlank="1" showInputMessage="1" showErrorMessage="1" sqref="D5">
      <formula1>RequestedItem</formula1>
    </dataValidation>
    <dataValidation type="list" allowBlank="1" showInputMessage="1" showErrorMessage="1" sqref="C8:D9 B9">
      <formula1>NewReplacement</formula1>
    </dataValidation>
    <dataValidation type="list" allowBlank="1" showInputMessage="1" showErrorMessage="1" sqref="B5">
      <formula1>RequestedItem2</formula1>
    </dataValidation>
    <dataValidation type="list" allowBlank="1" showInputMessage="1" showErrorMessage="1" sqref="B8">
      <formula1>NewReplacement2</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B36" sqref="B36"/>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2"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11"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topLeftCell="A9" workbookViewId="0">
      <selection activeCell="A23" sqref="A23:B23"/>
    </sheetView>
  </sheetViews>
  <sheetFormatPr defaultColWidth="8.85546875" defaultRowHeight="15" x14ac:dyDescent="0.25"/>
  <cols>
    <col min="1" max="1" width="23.140625" style="30" customWidth="1"/>
    <col min="2" max="2" width="27.140625" style="30" customWidth="1"/>
    <col min="3" max="3" width="8.5703125" style="30" customWidth="1"/>
    <col min="4" max="4" width="8.42578125" style="30" customWidth="1"/>
    <col min="5" max="5" width="3.42578125" style="30" customWidth="1"/>
    <col min="6" max="6" width="11" style="30" customWidth="1"/>
    <col min="7" max="7" width="18.5703125" style="30" customWidth="1"/>
    <col min="8" max="8" width="12.5703125" style="30" customWidth="1"/>
    <col min="9" max="9" width="8.5703125" style="30" customWidth="1"/>
    <col min="10" max="10" width="1.5703125" style="30" hidden="1" customWidth="1"/>
    <col min="11" max="16384" width="8.85546875" style="30"/>
  </cols>
  <sheetData>
    <row r="1" spans="1:11" x14ac:dyDescent="0.25">
      <c r="A1" s="32" t="s">
        <v>8</v>
      </c>
      <c r="B1" s="35" t="str">
        <f>IF('General Info'!B3="","",'General Info'!B3)</f>
        <v>English for Multilingual Students</v>
      </c>
      <c r="C1" s="36"/>
      <c r="D1" s="36"/>
      <c r="E1" s="37"/>
      <c r="F1" s="71"/>
      <c r="G1" s="38" t="s">
        <v>113</v>
      </c>
      <c r="H1" s="88"/>
      <c r="I1" s="89"/>
      <c r="J1" s="37"/>
      <c r="K1" s="39"/>
    </row>
    <row r="2" spans="1:11" x14ac:dyDescent="0.25">
      <c r="A2" s="32" t="s">
        <v>0</v>
      </c>
      <c r="B2" s="35" t="str">
        <f>IF('General Info'!B4="","",'General Info'!B4)</f>
        <v>Jeannie Parent</v>
      </c>
      <c r="C2" s="40"/>
      <c r="D2" s="40"/>
      <c r="E2" s="39"/>
      <c r="F2" s="39"/>
      <c r="G2" s="39"/>
      <c r="H2" s="39"/>
      <c r="I2" s="39"/>
      <c r="J2" s="37"/>
      <c r="K2" s="39"/>
    </row>
    <row r="3" spans="1:11" x14ac:dyDescent="0.25">
      <c r="A3" s="32" t="s">
        <v>1</v>
      </c>
      <c r="B3" s="41" t="str">
        <f>IF('General Info'!B7="","",'General Info'!B7)</f>
        <v/>
      </c>
      <c r="C3" s="42"/>
      <c r="D3" s="42"/>
      <c r="E3" s="39"/>
      <c r="F3" s="43" t="s">
        <v>88</v>
      </c>
      <c r="G3" s="39"/>
      <c r="H3" s="39"/>
      <c r="I3" s="39"/>
      <c r="J3" s="37"/>
      <c r="K3" s="39"/>
    </row>
    <row r="4" spans="1:11" x14ac:dyDescent="0.25">
      <c r="F4" s="90"/>
      <c r="G4" s="91"/>
      <c r="H4" s="91"/>
      <c r="I4" s="92"/>
    </row>
    <row r="5" spans="1:11" x14ac:dyDescent="0.25">
      <c r="A5" s="32" t="s">
        <v>74</v>
      </c>
      <c r="B5" s="19" t="s">
        <v>70</v>
      </c>
      <c r="C5" s="40"/>
      <c r="D5" s="40"/>
      <c r="F5" s="93"/>
      <c r="G5" s="94"/>
      <c r="H5" s="94"/>
      <c r="I5" s="95"/>
    </row>
    <row r="6" spans="1:11" x14ac:dyDescent="0.25">
      <c r="A6" s="32" t="s">
        <v>75</v>
      </c>
      <c r="B6" s="70"/>
      <c r="C6" s="44"/>
      <c r="D6" s="44"/>
      <c r="F6" s="93"/>
      <c r="G6" s="94"/>
      <c r="H6" s="94"/>
      <c r="I6" s="95"/>
    </row>
    <row r="7" spans="1:11" x14ac:dyDescent="0.25">
      <c r="A7" s="32" t="s">
        <v>76</v>
      </c>
      <c r="B7" s="20"/>
      <c r="C7" s="45"/>
      <c r="D7" s="45"/>
      <c r="F7" s="93"/>
      <c r="G7" s="94"/>
      <c r="H7" s="94"/>
      <c r="I7" s="95"/>
    </row>
    <row r="8" spans="1:11" x14ac:dyDescent="0.25">
      <c r="A8" s="32" t="s">
        <v>77</v>
      </c>
      <c r="B8" s="19" t="s">
        <v>70</v>
      </c>
      <c r="C8" s="40"/>
      <c r="D8" s="40"/>
      <c r="F8" s="93"/>
      <c r="G8" s="94"/>
      <c r="H8" s="94"/>
      <c r="I8" s="95"/>
      <c r="J8" s="40"/>
    </row>
    <row r="9" spans="1:11" x14ac:dyDescent="0.25">
      <c r="A9" s="46"/>
      <c r="B9" s="40"/>
      <c r="C9" s="40"/>
      <c r="D9" s="40"/>
      <c r="F9" s="93"/>
      <c r="G9" s="94"/>
      <c r="H9" s="94"/>
      <c r="I9" s="95"/>
      <c r="J9" s="40"/>
    </row>
    <row r="10" spans="1:11" x14ac:dyDescent="0.25">
      <c r="A10" s="99" t="s">
        <v>101</v>
      </c>
      <c r="B10" s="100"/>
      <c r="C10" s="47" t="s">
        <v>59</v>
      </c>
      <c r="D10" s="48" t="s">
        <v>60</v>
      </c>
      <c r="F10" s="93"/>
      <c r="G10" s="94"/>
      <c r="H10" s="94"/>
      <c r="I10" s="95"/>
      <c r="J10" s="49"/>
    </row>
    <row r="11" spans="1:11" x14ac:dyDescent="0.25">
      <c r="A11" s="50" t="s">
        <v>78</v>
      </c>
      <c r="B11" s="40"/>
      <c r="C11" s="68" t="s">
        <v>70</v>
      </c>
      <c r="D11" s="51">
        <f>IF(C11="yes",2,0)</f>
        <v>0</v>
      </c>
      <c r="F11" s="93"/>
      <c r="G11" s="94"/>
      <c r="H11" s="94"/>
      <c r="I11" s="95"/>
      <c r="J11" s="49"/>
    </row>
    <row r="12" spans="1:11" x14ac:dyDescent="0.25">
      <c r="A12" s="52" t="s">
        <v>79</v>
      </c>
      <c r="B12" s="53"/>
      <c r="C12" s="68" t="s">
        <v>70</v>
      </c>
      <c r="D12" s="51">
        <f>IF(C12="yes",2,0)</f>
        <v>0</v>
      </c>
      <c r="F12" s="93"/>
      <c r="G12" s="94"/>
      <c r="H12" s="94"/>
      <c r="I12" s="95"/>
      <c r="J12" s="49"/>
    </row>
    <row r="13" spans="1:11" x14ac:dyDescent="0.25">
      <c r="A13" s="52" t="s">
        <v>80</v>
      </c>
      <c r="B13" s="53"/>
      <c r="C13" s="68" t="s">
        <v>70</v>
      </c>
      <c r="D13" s="51">
        <f>IF(C13="yes",2,0)</f>
        <v>0</v>
      </c>
      <c r="F13" s="93"/>
      <c r="G13" s="94"/>
      <c r="H13" s="94"/>
      <c r="I13" s="95"/>
      <c r="J13" s="49"/>
    </row>
    <row r="14" spans="1:11" x14ac:dyDescent="0.25">
      <c r="A14" s="54" t="s">
        <v>81</v>
      </c>
      <c r="B14" s="18" t="s">
        <v>70</v>
      </c>
      <c r="C14" s="36"/>
      <c r="D14" s="55"/>
      <c r="F14" s="93"/>
      <c r="G14" s="94"/>
      <c r="H14" s="94"/>
      <c r="I14" s="95"/>
      <c r="J14" s="49"/>
    </row>
    <row r="15" spans="1:11" x14ac:dyDescent="0.25">
      <c r="A15" s="52" t="s">
        <v>82</v>
      </c>
      <c r="B15" s="53"/>
      <c r="C15" s="68" t="s">
        <v>70</v>
      </c>
      <c r="D15" s="51">
        <f>IF(C15="yes",1,0)</f>
        <v>0</v>
      </c>
      <c r="F15" s="93"/>
      <c r="G15" s="94"/>
      <c r="H15" s="94"/>
      <c r="I15" s="95"/>
      <c r="J15" s="49"/>
    </row>
    <row r="16" spans="1:11" ht="29.1" customHeight="1" x14ac:dyDescent="0.25">
      <c r="A16" s="101" t="s">
        <v>83</v>
      </c>
      <c r="B16" s="102"/>
      <c r="C16" s="69" t="s">
        <v>70</v>
      </c>
      <c r="D16" s="56">
        <f>IF(C16="yes",1,0)</f>
        <v>0</v>
      </c>
      <c r="F16" s="93"/>
      <c r="G16" s="94"/>
      <c r="H16" s="94"/>
      <c r="I16" s="95"/>
      <c r="J16" s="49"/>
    </row>
    <row r="17" spans="1:11" x14ac:dyDescent="0.25">
      <c r="A17" s="52" t="s">
        <v>84</v>
      </c>
      <c r="B17" s="53"/>
      <c r="C17" s="68" t="s">
        <v>70</v>
      </c>
      <c r="D17" s="56">
        <f>IF(C17="yes",-2,0)</f>
        <v>0</v>
      </c>
      <c r="F17" s="93"/>
      <c r="G17" s="94"/>
      <c r="H17" s="94"/>
      <c r="I17" s="95"/>
      <c r="J17" s="49"/>
    </row>
    <row r="18" spans="1:11" x14ac:dyDescent="0.25">
      <c r="A18" s="52" t="s">
        <v>85</v>
      </c>
      <c r="B18" s="53"/>
      <c r="C18" s="68" t="s">
        <v>70</v>
      </c>
      <c r="D18" s="56">
        <f>IF(C18="yes",1,0)</f>
        <v>0</v>
      </c>
      <c r="F18" s="93"/>
      <c r="G18" s="94"/>
      <c r="H18" s="94"/>
      <c r="I18" s="95"/>
      <c r="J18" s="49"/>
    </row>
    <row r="19" spans="1:11" ht="35.1" customHeight="1" x14ac:dyDescent="0.25">
      <c r="A19" s="101" t="s">
        <v>86</v>
      </c>
      <c r="B19" s="103"/>
      <c r="C19" s="69" t="s">
        <v>70</v>
      </c>
      <c r="D19" s="56">
        <f>IF(C19="no",1,0)</f>
        <v>0</v>
      </c>
      <c r="F19" s="93"/>
      <c r="G19" s="94"/>
      <c r="H19" s="94"/>
      <c r="I19" s="95"/>
      <c r="J19" s="49"/>
    </row>
    <row r="20" spans="1:11" x14ac:dyDescent="0.25">
      <c r="A20" s="52" t="s">
        <v>87</v>
      </c>
      <c r="B20" s="53"/>
      <c r="C20" s="68" t="s">
        <v>70</v>
      </c>
      <c r="D20" s="56">
        <f>IF(C20="yes",3,0)</f>
        <v>0</v>
      </c>
      <c r="F20" s="93"/>
      <c r="G20" s="94"/>
      <c r="H20" s="94"/>
      <c r="I20" s="95"/>
      <c r="J20" s="49"/>
    </row>
    <row r="21" spans="1:11" x14ac:dyDescent="0.25">
      <c r="A21" s="57"/>
      <c r="B21" s="58"/>
      <c r="C21" s="59" t="s">
        <v>69</v>
      </c>
      <c r="D21" s="60">
        <f>SUM(D11:D20)</f>
        <v>0</v>
      </c>
      <c r="F21" s="96"/>
      <c r="G21" s="97"/>
      <c r="H21" s="97"/>
      <c r="I21" s="98"/>
      <c r="J21" s="49"/>
    </row>
    <row r="22" spans="1:11" x14ac:dyDescent="0.25">
      <c r="A22" s="53"/>
      <c r="B22" s="53"/>
      <c r="C22" s="53"/>
      <c r="D22" s="61"/>
      <c r="F22" s="49"/>
      <c r="G22" s="49"/>
      <c r="H22" s="49"/>
      <c r="I22" s="49"/>
      <c r="J22" s="49"/>
    </row>
    <row r="23" spans="1:11" x14ac:dyDescent="0.25">
      <c r="A23" s="104" t="s">
        <v>128</v>
      </c>
      <c r="B23" s="104"/>
      <c r="C23" s="53"/>
      <c r="D23" s="61"/>
      <c r="F23" s="49"/>
      <c r="G23" s="49"/>
      <c r="H23" s="49"/>
      <c r="I23" s="49"/>
      <c r="J23" s="62"/>
    </row>
    <row r="24" spans="1:11" x14ac:dyDescent="0.25">
      <c r="A24" s="79"/>
      <c r="B24" s="80"/>
      <c r="C24" s="80"/>
      <c r="D24" s="80"/>
      <c r="E24" s="80"/>
      <c r="F24" s="80"/>
      <c r="G24" s="80"/>
      <c r="H24" s="80"/>
      <c r="I24" s="81"/>
      <c r="J24" s="62"/>
    </row>
    <row r="25" spans="1:11" x14ac:dyDescent="0.25">
      <c r="A25" s="82"/>
      <c r="B25" s="83"/>
      <c r="C25" s="83"/>
      <c r="D25" s="83"/>
      <c r="E25" s="83"/>
      <c r="F25" s="83"/>
      <c r="G25" s="83"/>
      <c r="H25" s="83"/>
      <c r="I25" s="84"/>
      <c r="J25" s="62"/>
    </row>
    <row r="26" spans="1:11" x14ac:dyDescent="0.25">
      <c r="A26" s="82"/>
      <c r="B26" s="83"/>
      <c r="C26" s="83"/>
      <c r="D26" s="83"/>
      <c r="E26" s="83"/>
      <c r="F26" s="83"/>
      <c r="G26" s="83"/>
      <c r="H26" s="83"/>
      <c r="I26" s="84"/>
      <c r="J26" s="62"/>
    </row>
    <row r="27" spans="1:11" x14ac:dyDescent="0.25">
      <c r="A27" s="82"/>
      <c r="B27" s="83"/>
      <c r="C27" s="83"/>
      <c r="D27" s="83"/>
      <c r="E27" s="83"/>
      <c r="F27" s="83"/>
      <c r="G27" s="83"/>
      <c r="H27" s="83"/>
      <c r="I27" s="84"/>
      <c r="J27" s="73"/>
    </row>
    <row r="28" spans="1:11" x14ac:dyDescent="0.25">
      <c r="A28" s="82"/>
      <c r="B28" s="83"/>
      <c r="C28" s="83"/>
      <c r="D28" s="83"/>
      <c r="E28" s="83"/>
      <c r="F28" s="83"/>
      <c r="G28" s="83"/>
      <c r="H28" s="83"/>
      <c r="I28" s="84"/>
      <c r="J28" s="73"/>
    </row>
    <row r="29" spans="1:11" x14ac:dyDescent="0.25">
      <c r="A29" s="82"/>
      <c r="B29" s="83"/>
      <c r="C29" s="83"/>
      <c r="D29" s="83"/>
      <c r="E29" s="83"/>
      <c r="F29" s="83"/>
      <c r="G29" s="83"/>
      <c r="H29" s="83"/>
      <c r="I29" s="84"/>
      <c r="J29" s="64"/>
      <c r="K29" s="65"/>
    </row>
    <row r="30" spans="1:11" x14ac:dyDescent="0.25">
      <c r="A30" s="82"/>
      <c r="B30" s="83"/>
      <c r="C30" s="83"/>
      <c r="D30" s="83"/>
      <c r="E30" s="83"/>
      <c r="F30" s="83"/>
      <c r="G30" s="83"/>
      <c r="H30" s="83"/>
      <c r="I30" s="84"/>
      <c r="J30" s="66"/>
      <c r="K30" s="65"/>
    </row>
    <row r="31" spans="1:11" x14ac:dyDescent="0.25">
      <c r="A31" s="82"/>
      <c r="B31" s="83"/>
      <c r="C31" s="83"/>
      <c r="D31" s="83"/>
      <c r="E31" s="83"/>
      <c r="F31" s="83"/>
      <c r="G31" s="83"/>
      <c r="H31" s="83"/>
      <c r="I31" s="84"/>
      <c r="J31" s="66"/>
      <c r="K31" s="65"/>
    </row>
    <row r="32" spans="1:11" x14ac:dyDescent="0.25">
      <c r="A32" s="85"/>
      <c r="B32" s="86"/>
      <c r="C32" s="86"/>
      <c r="D32" s="86"/>
      <c r="E32" s="86"/>
      <c r="F32" s="86"/>
      <c r="G32" s="86"/>
      <c r="H32" s="86"/>
      <c r="I32" s="87"/>
      <c r="J32" s="67"/>
      <c r="K32" s="65"/>
    </row>
  </sheetData>
  <mergeCells count="7">
    <mergeCell ref="A24:I32"/>
    <mergeCell ref="H1:I1"/>
    <mergeCell ref="F4:I21"/>
    <mergeCell ref="A10:B10"/>
    <mergeCell ref="A16:B16"/>
    <mergeCell ref="A19:B19"/>
    <mergeCell ref="A23:B23"/>
  </mergeCells>
  <dataValidations count="6">
    <dataValidation type="list" allowBlank="1" showInputMessage="1" showErrorMessage="1" sqref="B8">
      <formula1>NewReplacement2</formula1>
    </dataValidation>
    <dataValidation type="list" allowBlank="1" showInputMessage="1" showErrorMessage="1" sqref="B5">
      <formula1>RequestedItem2</formula1>
    </dataValidation>
    <dataValidation type="list" allowBlank="1" showInputMessage="1" showErrorMessage="1" sqref="C8:D9 B9">
      <formula1>NewReplacement</formula1>
    </dataValidation>
    <dataValidation type="list" allowBlank="1" showInputMessage="1" showErrorMessage="1" sqref="D5">
      <formula1>RequestedItem</formula1>
    </dataValidation>
    <dataValidation type="list" allowBlank="1" showInputMessage="1" showErrorMessage="1" sqref="B14">
      <formula1>FundingSource3</formula1>
    </dataValidation>
    <dataValidation type="list" allowBlank="1" showInputMessage="1" showErrorMessage="1" sqref="C11:C13 C15:C20">
      <formula1>ChooseYesNo</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7408D4-076E-47BC-96E8-9B1C83C826C8}"/>
</file>

<file path=customXml/itemProps2.xml><?xml version="1.0" encoding="utf-8"?>
<ds:datastoreItem xmlns:ds="http://schemas.openxmlformats.org/officeDocument/2006/customXml" ds:itemID="{AFAF609C-774A-4AE5-A9A8-DE9D79FD4C22}"/>
</file>

<file path=customXml/itemProps3.xml><?xml version="1.0" encoding="utf-8"?>
<ds:datastoreItem xmlns:ds="http://schemas.openxmlformats.org/officeDocument/2006/customXml" ds:itemID="{63A2E7CE-C2AE-40E8-8514-E18E9E630A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Data</vt:lpstr>
      <vt:lpstr>General Info</vt:lpstr>
      <vt:lpstr>Priority 1</vt:lpstr>
      <vt:lpstr>Priority 2</vt:lpstr>
      <vt:lpstr>Priority 4</vt:lpstr>
      <vt:lpstr>Priority 5</vt:lpstr>
      <vt:lpstr>Priority 6</vt:lpstr>
      <vt:lpstr>Priority 7</vt:lpstr>
      <vt:lpstr>Priority 8</vt:lpstr>
      <vt:lpstr>Priority 9</vt:lpstr>
      <vt:lpstr>Priority 10</vt:lpstr>
      <vt:lpstr>ChooseYesNo</vt:lpstr>
      <vt:lpstr>FundingSource3</vt:lpstr>
      <vt:lpstr>NewReplacement2</vt:lpstr>
      <vt:lpstr>Priority</vt:lpstr>
      <vt:lpstr>RequestedItem2</vt:lpstr>
      <vt:lpstr>YesNo</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Jeannie Parent</cp:lastModifiedBy>
  <cp:lastPrinted>2011-08-30T16:38:25Z</cp:lastPrinted>
  <dcterms:created xsi:type="dcterms:W3CDTF">2011-04-18T17:08:01Z</dcterms:created>
  <dcterms:modified xsi:type="dcterms:W3CDTF">2013-09-24T23:01:44Z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