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480" yWindow="80" windowWidth="37760" windowHeight="23400" activeTab="3"/>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20" i="14"/>
  <c r="D19"/>
  <c r="D18"/>
  <c r="D17"/>
  <c r="D16"/>
  <c r="D15"/>
  <c r="D13"/>
  <c r="D12"/>
  <c r="D11"/>
  <c r="B2"/>
  <c r="B1"/>
  <c r="D21"/>
  <c r="D17" i="4"/>
  <c r="D20"/>
  <c r="D19"/>
  <c r="D18"/>
  <c r="D16"/>
  <c r="D15"/>
  <c r="D13"/>
  <c r="D12"/>
  <c r="D11"/>
  <c r="D21"/>
  <c r="B1"/>
  <c r="B2"/>
  <c r="B3"/>
  <c r="D20" i="6"/>
  <c r="D19"/>
  <c r="D18"/>
  <c r="D17"/>
  <c r="D16"/>
  <c r="D15"/>
  <c r="D13"/>
  <c r="D12"/>
  <c r="D11"/>
  <c r="B3"/>
  <c r="B2"/>
  <c r="B1"/>
  <c r="D21"/>
  <c r="D20" i="7"/>
  <c r="D19"/>
  <c r="D18"/>
  <c r="D17"/>
  <c r="D16"/>
  <c r="D15"/>
  <c r="D13"/>
  <c r="D12"/>
  <c r="D11"/>
  <c r="B3"/>
  <c r="B2"/>
  <c r="B1"/>
  <c r="D21"/>
  <c r="D20" i="8"/>
  <c r="D19"/>
  <c r="D18"/>
  <c r="D17"/>
  <c r="D16"/>
  <c r="D15"/>
  <c r="D13"/>
  <c r="D12"/>
  <c r="D11"/>
  <c r="B3"/>
  <c r="B2"/>
  <c r="B1"/>
  <c r="D21"/>
  <c r="D20" i="9"/>
  <c r="D19"/>
  <c r="D18"/>
  <c r="D17"/>
  <c r="D16"/>
  <c r="D15"/>
  <c r="D13"/>
  <c r="D12"/>
  <c r="D11"/>
  <c r="B3"/>
  <c r="B2"/>
  <c r="B1"/>
  <c r="D21"/>
  <c r="D20" i="10"/>
  <c r="D19"/>
  <c r="D18"/>
  <c r="D17"/>
  <c r="D16"/>
  <c r="D15"/>
  <c r="D13"/>
  <c r="D12"/>
  <c r="D11"/>
  <c r="B3"/>
  <c r="B2"/>
  <c r="B1"/>
  <c r="D21"/>
  <c r="D20" i="11"/>
  <c r="D19"/>
  <c r="D18"/>
  <c r="D17"/>
  <c r="D16"/>
  <c r="D15"/>
  <c r="D13"/>
  <c r="D12"/>
  <c r="D11"/>
  <c r="B3"/>
  <c r="B2"/>
  <c r="B1"/>
  <c r="D21"/>
  <c r="D20" i="12"/>
  <c r="D19"/>
  <c r="D18"/>
  <c r="D17"/>
  <c r="D16"/>
  <c r="D15"/>
  <c r="D13"/>
  <c r="D12"/>
  <c r="D11"/>
  <c r="B3"/>
  <c r="B2"/>
  <c r="B1"/>
  <c r="D21"/>
  <c r="D20" i="13"/>
  <c r="D19"/>
  <c r="D18"/>
  <c r="D17"/>
  <c r="D16"/>
  <c r="D15"/>
  <c r="D13"/>
  <c r="D12"/>
  <c r="D11"/>
  <c r="B3"/>
  <c r="B2"/>
  <c r="B1"/>
  <c r="D21"/>
</calcChain>
</file>

<file path=xl/sharedStrings.xml><?xml version="1.0" encoding="utf-8"?>
<sst xmlns="http://schemas.openxmlformats.org/spreadsheetml/2006/main" count="478" uniqueCount="134">
  <si>
    <r>
      <t xml:space="preserve">(13) An Epson Brightlink Shortthrow Projector will finally allow ASL instructors to get their imaging equipment off of the floor where it blocks visual communication betweeen teacher/student and student/student (Please refer to the photo on page 4 of the ASL APR). This item will replace a cumbersome, rolling black cabinet that substantially interferes with communication in the same way ongoing loud noise would in auditory instruction.  (14) The equipment would serve approximately 250 students each semester. (19) This equipment would directly, and positively, affect instruction. Its installation would greatly enhance communication in our dedicated classroom. At the moment, not all students can see the instructor and the instructor cannot see all students. Again, this is directly analogous to student being unable to </t>
    </r>
    <r>
      <rPr>
        <i/>
        <u/>
        <sz val="11"/>
        <color indexed="8"/>
        <rFont val="Calibri"/>
        <family val="2"/>
      </rPr>
      <t>hear</t>
    </r>
    <r>
      <rPr>
        <sz val="11"/>
        <color theme="1"/>
        <rFont val="Calibri"/>
        <family val="2"/>
        <scheme val="minor"/>
      </rPr>
      <t xml:space="preserve"> the instructor, nor the instructor them. (20) Any additional resources are accounted for in the estimated cost. </t>
    </r>
    <phoneticPr fontId="15" type="noConversion"/>
  </si>
  <si>
    <t xml:space="preserve">Our request aligns with the College Strategic Goals of Student Success and Communication. In addition, we cannot effecively assess our students' ability to fulfill PLO #1, "Demonstrate the ability to communicate effectively in ASL, expressing and recognizing specific manual and non-manual language elements," if we cannot see them. Having a room that not only allows, but enhances, visual communication is not the ideal in ASL instruction—it's the minimum standard. By having a projector mounted to the wall, rather than secured in a large, opaque cabinet on the floor, will allow for the communication necessary for students and faculty to succeed. By doing so, this purchase will enhance student success by granting greater student access to both instructors and fellow students. We need more than one projector to serve the 500 students who take ASL classes each semester, but because we have only one dedicated room in which we have scheduling priority, we can only request one at this time. </t>
    <phoneticPr fontId="15" type="noConversion"/>
  </si>
  <si>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</si>
  <si>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</si>
  <si>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</si>
  <si>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</si>
  <si>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</si>
  <si>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</si>
  <si>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</si>
  <si>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</si>
  <si>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</si>
  <si>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</si>
  <si>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</si>
  <si>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</si>
  <si>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</si>
  <si>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</si>
  <si>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</si>
  <si>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</si>
  <si>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</si>
  <si>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</si>
  <si>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</si>
  <si>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</si>
  <si>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</si>
  <si>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</si>
  <si>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</si>
  <si>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</si>
  <si>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</si>
  <si>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</si>
  <si>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</si>
  <si>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</si>
  <si>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</si>
  <si>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</si>
  <si>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</si>
  <si>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</si>
  <si>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</si>
  <si>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</si>
  <si>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</si>
  <si>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</si>
  <si>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</si>
  <si>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</si>
  <si>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</si>
  <si>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</si>
  <si>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</si>
  <si>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</si>
  <si>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</si>
  <si>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</si>
  <si>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</si>
  <si>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</si>
  <si>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</si>
  <si>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</si>
  <si>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</si>
  <si>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</si>
  <si>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</si>
  <si>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</si>
  <si>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</si>
  <si>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</si>
  <si>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</si>
  <si>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</si>
  <si>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</si>
  <si>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</si>
  <si>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</si>
  <si>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</si>
  <si>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</si>
  <si>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</si>
  <si>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</si>
  <si>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</si>
  <si>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</si>
  <si>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</si>
  <si>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</si>
  <si>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</si>
  <si>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</si>
  <si>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</si>
  <si>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</si>
  <si>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</si>
  <si>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</si>
  <si>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</si>
  <si>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</si>
  <si>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</si>
  <si>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</si>
  <si>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</si>
  <si>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</si>
  <si>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</si>
  <si>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</si>
  <si>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</si>
  <si>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</si>
  <si>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</si>
  <si>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</si>
  <si>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</si>
  <si>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</si>
  <si>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</si>
  <si>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</si>
  <si>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</si>
  <si>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</si>
  <si>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</si>
  <si>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</si>
  <si>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</si>
  <si>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</si>
  <si>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</si>
  <si>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</si>
  <si>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</si>
  <si>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</si>
  <si>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</si>
  <si>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</si>
  <si>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</si>
  <si>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</si>
  <si>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</si>
  <si>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</si>
  <si>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</si>
  <si>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</si>
  <si>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</si>
  <si>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</si>
  <si>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</si>
  <si>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</si>
  <si>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</si>
  <si>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</si>
  <si>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Foreign Language (ASL)</t>
  </si>
  <si>
    <t>Tom Moran</t>
  </si>
  <si>
    <t>Dr. Mourtzanos</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</si>
  <si>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</si>
  <si>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</si>
  <si>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</si>
  <si>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</si>
  <si>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</si>
  <si>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</si>
  <si>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</si>
  <si>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</si>
  <si>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</si>
  <si>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</si>
  <si>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</si>
  <si>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</si>
  <si>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</si>
  <si>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</si>
  <si>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</si>
  <si>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Choose a funding source.  If you do not have funding from another source, choose Need Funding and it will be prioritized with the other ISIT requests.</t>
  </si>
</sst>
</file>

<file path=xl/styles.xml><?xml version="1.0" encoding="utf-8"?>
<styleSheet xmlns="http://schemas.openxmlformats.org/spreadsheetml/2006/main">
  <numFmts count="2">
    <numFmt numFmtId="44" formatCode="_(&quot;$&quot;* #,##0.00_);_(&quot;$&quot;* \(#,##0.00\);_(&quot;$&quot;* &quot;-&quot;??_);_(@_)"/>
    <numFmt numFmtId="164" formatCode="[$-409]mmmm\ d\,\ yyyy;@"/>
  </numFmts>
  <fonts count="17">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
      <sz val="8"/>
      <name val="Verdana"/>
    </font>
    <font>
      <i/>
      <u/>
      <sz val="11"/>
      <color indexed="8"/>
      <name val="Calibri"/>
      <family val="2"/>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5">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2" xfId="0" applyFon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8" Type="http://schemas.openxmlformats.org/officeDocument/2006/relationships/worksheet" Target="worksheets/sheet8.xml"/><Relationship Id="rId18"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alcChain" Target="calcChain.xml"/><Relationship Id="rId7" Type="http://schemas.openxmlformats.org/officeDocument/2006/relationships/worksheet" Target="worksheets/sheet7.xml"/><Relationship Id="rId16"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customXml" Target="../customXml/item3.xml"/><Relationship Id="rId11"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customXml" Target="../customXml/item2.xml"/><Relationship Id="rId1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C00000"/>
  </sheetPr>
  <dimension ref="A1:F36"/>
  <sheetViews>
    <sheetView workbookViewId="0">
      <selection activeCell="I6" sqref="I6"/>
    </sheetView>
  </sheetViews>
  <sheetFormatPr baseColWidth="10" defaultColWidth="8.83203125" defaultRowHeight="14"/>
  <cols>
    <col min="1" max="1" width="5.5" style="4" customWidth="1"/>
    <col min="2" max="2" width="32.5" style="4" customWidth="1"/>
    <col min="3" max="3" width="71.1640625" style="6" customWidth="1"/>
    <col min="4" max="4" width="3.5" customWidth="1"/>
    <col min="5" max="5" width="0.1640625" customWidth="1"/>
    <col min="6" max="6" width="9.1640625" hidden="1" customWidth="1"/>
  </cols>
  <sheetData>
    <row r="1" spans="1:5" ht="15">
      <c r="A1" s="77" t="s">
        <v>114</v>
      </c>
      <c r="B1" s="77"/>
      <c r="C1" s="77"/>
      <c r="D1" s="74"/>
    </row>
    <row r="3" spans="1:5">
      <c r="A3" s="10"/>
      <c r="B3" s="10"/>
      <c r="C3" s="11" t="s">
        <v>53</v>
      </c>
      <c r="D3" s="3"/>
      <c r="E3" s="3"/>
    </row>
    <row r="4" spans="1:5">
      <c r="A4" s="75" t="s">
        <v>127</v>
      </c>
      <c r="B4" s="76"/>
      <c r="C4" s="76"/>
      <c r="D4" s="76"/>
      <c r="E4" s="3"/>
    </row>
    <row r="5" spans="1:5">
      <c r="A5" s="12"/>
      <c r="B5" s="12"/>
      <c r="C5" s="13" t="s">
        <v>58</v>
      </c>
      <c r="D5" s="2"/>
      <c r="E5" s="2"/>
    </row>
    <row r="6" spans="1:5">
      <c r="A6" s="5" t="s">
        <v>41</v>
      </c>
      <c r="B6" s="8" t="s">
        <v>62</v>
      </c>
      <c r="C6" s="6" t="s">
        <v>55</v>
      </c>
    </row>
    <row r="7" spans="1:5">
      <c r="A7" s="5" t="s">
        <v>42</v>
      </c>
      <c r="B7" s="8" t="s">
        <v>63</v>
      </c>
      <c r="C7" s="6" t="s">
        <v>54</v>
      </c>
    </row>
    <row r="8" spans="1:5">
      <c r="A8" s="5" t="s">
        <v>43</v>
      </c>
      <c r="B8" s="8" t="s">
        <v>64</v>
      </c>
      <c r="C8" s="6" t="s">
        <v>56</v>
      </c>
    </row>
    <row r="9" spans="1:5">
      <c r="A9" s="5" t="s">
        <v>44</v>
      </c>
      <c r="B9" s="17" t="s">
        <v>7</v>
      </c>
      <c r="C9" s="6" t="s">
        <v>8</v>
      </c>
    </row>
    <row r="10" spans="1:5">
      <c r="A10" s="5" t="s">
        <v>45</v>
      </c>
      <c r="B10" s="8" t="s">
        <v>11</v>
      </c>
      <c r="C10" s="6" t="s">
        <v>57</v>
      </c>
    </row>
    <row r="11" spans="1:5">
      <c r="A11" s="5" t="s">
        <v>46</v>
      </c>
      <c r="B11" s="8" t="s">
        <v>97</v>
      </c>
      <c r="C11" s="6" t="s">
        <v>98</v>
      </c>
    </row>
    <row r="12" spans="1:5">
      <c r="A12" s="5" t="s">
        <v>47</v>
      </c>
      <c r="B12" s="8" t="s">
        <v>99</v>
      </c>
      <c r="C12" s="6" t="s">
        <v>130</v>
      </c>
    </row>
    <row r="13" spans="1:5">
      <c r="A13" s="5"/>
      <c r="B13" s="8"/>
    </row>
    <row r="14" spans="1:5">
      <c r="A14" s="14"/>
      <c r="B14" s="15"/>
      <c r="C14" s="13" t="s">
        <v>59</v>
      </c>
      <c r="D14" s="2"/>
      <c r="E14" s="2"/>
    </row>
    <row r="15" spans="1:5" ht="70">
      <c r="A15" s="7" t="s">
        <v>48</v>
      </c>
      <c r="B15" s="9" t="s">
        <v>65</v>
      </c>
      <c r="C15" s="6" t="s">
        <v>70</v>
      </c>
    </row>
    <row r="16" spans="1:5" ht="28">
      <c r="A16" s="7" t="s">
        <v>49</v>
      </c>
      <c r="B16" s="9" t="s">
        <v>66</v>
      </c>
      <c r="C16" s="6" t="s">
        <v>60</v>
      </c>
    </row>
    <row r="17" spans="1:4" ht="28">
      <c r="A17" s="7" t="s">
        <v>50</v>
      </c>
      <c r="B17" s="9" t="s">
        <v>68</v>
      </c>
      <c r="C17" s="6" t="s">
        <v>2</v>
      </c>
    </row>
    <row r="18" spans="1:4">
      <c r="A18" s="7" t="s">
        <v>51</v>
      </c>
      <c r="B18" s="9" t="s">
        <v>67</v>
      </c>
      <c r="C18" s="6" t="s">
        <v>61</v>
      </c>
    </row>
    <row r="19" spans="1:4">
      <c r="A19" s="7"/>
      <c r="B19" s="9"/>
    </row>
    <row r="20" spans="1:4">
      <c r="A20" s="14"/>
      <c r="B20" s="15"/>
      <c r="C20" s="13" t="s">
        <v>109</v>
      </c>
      <c r="D20" s="2"/>
    </row>
    <row r="21" spans="1:4" ht="56">
      <c r="A21" s="14"/>
      <c r="B21" s="15"/>
      <c r="C21" s="25" t="s">
        <v>128</v>
      </c>
      <c r="D21" s="2"/>
    </row>
    <row r="22" spans="1:4" ht="28">
      <c r="A22" s="5" t="s">
        <v>52</v>
      </c>
      <c r="B22" s="21" t="s">
        <v>12</v>
      </c>
      <c r="C22" s="6" t="s">
        <v>110</v>
      </c>
    </row>
    <row r="23" spans="1:4" ht="28">
      <c r="A23" s="5" t="s">
        <v>4</v>
      </c>
      <c r="B23" s="21" t="s">
        <v>72</v>
      </c>
      <c r="C23" s="6" t="s">
        <v>111</v>
      </c>
    </row>
    <row r="24" spans="1:4" ht="28">
      <c r="A24" s="5" t="s">
        <v>9</v>
      </c>
      <c r="B24" s="17" t="s">
        <v>73</v>
      </c>
      <c r="C24" s="6" t="s">
        <v>18</v>
      </c>
    </row>
    <row r="25" spans="1:4" ht="28">
      <c r="A25" s="7" t="s">
        <v>100</v>
      </c>
      <c r="B25" s="9" t="s">
        <v>36</v>
      </c>
      <c r="C25" s="6" t="s">
        <v>133</v>
      </c>
    </row>
    <row r="26" spans="1:4">
      <c r="A26" s="7" t="s">
        <v>108</v>
      </c>
      <c r="B26" s="9" t="s">
        <v>74</v>
      </c>
      <c r="C26" s="26" t="s">
        <v>129</v>
      </c>
    </row>
    <row r="27" spans="1:4" ht="28">
      <c r="A27" s="7" t="s">
        <v>107</v>
      </c>
      <c r="B27" s="22" t="s">
        <v>75</v>
      </c>
      <c r="C27" s="23" t="s">
        <v>19</v>
      </c>
    </row>
    <row r="28" spans="1:4" ht="42">
      <c r="A28" s="7" t="s">
        <v>106</v>
      </c>
      <c r="B28" s="22" t="s">
        <v>76</v>
      </c>
      <c r="C28" s="6" t="s">
        <v>20</v>
      </c>
    </row>
    <row r="29" spans="1:4" ht="28">
      <c r="A29" s="7" t="s">
        <v>105</v>
      </c>
      <c r="B29" s="22" t="s">
        <v>21</v>
      </c>
      <c r="C29" s="6" t="s">
        <v>118</v>
      </c>
    </row>
    <row r="30" spans="1:4" ht="49.25" customHeight="1">
      <c r="A30" s="7" t="s">
        <v>104</v>
      </c>
      <c r="B30" s="22" t="s">
        <v>119</v>
      </c>
      <c r="C30" s="23" t="s">
        <v>120</v>
      </c>
    </row>
    <row r="31" spans="1:4" ht="28">
      <c r="A31" s="7" t="s">
        <v>103</v>
      </c>
      <c r="B31" s="9" t="s">
        <v>121</v>
      </c>
      <c r="C31" s="6" t="s">
        <v>122</v>
      </c>
    </row>
    <row r="32" spans="1:4">
      <c r="A32" s="7" t="s">
        <v>102</v>
      </c>
      <c r="B32" s="9" t="s">
        <v>69</v>
      </c>
      <c r="C32" s="6" t="s">
        <v>3</v>
      </c>
    </row>
    <row r="33" spans="1:3" ht="28">
      <c r="A33" s="7" t="s">
        <v>101</v>
      </c>
      <c r="B33" s="16" t="s">
        <v>5</v>
      </c>
      <c r="C33" s="6" t="s">
        <v>112</v>
      </c>
    </row>
    <row r="34" spans="1:3" ht="28">
      <c r="A34" s="7" t="s">
        <v>124</v>
      </c>
      <c r="B34" s="9" t="s">
        <v>125</v>
      </c>
      <c r="C34" s="6" t="s">
        <v>126</v>
      </c>
    </row>
    <row r="35" spans="1:3">
      <c r="A35" s="5"/>
      <c r="B35" s="5"/>
    </row>
    <row r="36" spans="1:3">
      <c r="A36" s="5"/>
      <c r="B36" s="5"/>
    </row>
  </sheetData>
  <mergeCells count="2">
    <mergeCell ref="A4:D4"/>
    <mergeCell ref="A1:C1"/>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9"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2"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1"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1"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63"/>
    </row>
    <row r="28" spans="1:11">
      <c r="A28" s="81"/>
      <c r="B28" s="82"/>
      <c r="C28" s="82"/>
      <c r="D28" s="82"/>
      <c r="E28" s="82"/>
      <c r="F28" s="82"/>
      <c r="G28" s="82"/>
      <c r="H28" s="82"/>
      <c r="I28" s="83"/>
      <c r="J28" s="6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3:B23"/>
    <mergeCell ref="H1:I1"/>
    <mergeCell ref="A16:B16"/>
    <mergeCell ref="A19:B19"/>
    <mergeCell ref="A24:I32"/>
    <mergeCell ref="F4:I21"/>
    <mergeCell ref="A10:B10"/>
  </mergeCells>
  <phoneticPr fontId="15" type="noConversion"/>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9" tint="-0.249977111117893"/>
  </sheetPr>
  <dimension ref="A1:E11"/>
  <sheetViews>
    <sheetView workbookViewId="0">
      <selection activeCell="C8" sqref="C8"/>
    </sheetView>
  </sheetViews>
  <sheetFormatPr baseColWidth="10" defaultColWidth="8.83203125" defaultRowHeight="14"/>
  <cols>
    <col min="1" max="1" width="25.5" bestFit="1" customWidth="1"/>
    <col min="2" max="2" width="29.1640625" customWidth="1"/>
    <col min="3" max="3" width="21.5" customWidth="1"/>
    <col min="4" max="4" width="24.1640625" customWidth="1"/>
    <col min="5" max="5" width="17" customWidth="1"/>
  </cols>
  <sheetData>
    <row r="1" spans="1:5">
      <c r="A1" s="1" t="s">
        <v>65</v>
      </c>
      <c r="B1" s="1" t="s">
        <v>31</v>
      </c>
      <c r="C1" s="1" t="s">
        <v>15</v>
      </c>
      <c r="D1" s="1" t="s">
        <v>36</v>
      </c>
      <c r="E1" s="1"/>
    </row>
    <row r="2" spans="1:5">
      <c r="A2" t="s">
        <v>78</v>
      </c>
      <c r="B2" t="s">
        <v>78</v>
      </c>
      <c r="C2" t="s">
        <v>78</v>
      </c>
      <c r="D2" t="s">
        <v>78</v>
      </c>
    </row>
    <row r="3" spans="1:5">
      <c r="A3" t="s">
        <v>132</v>
      </c>
      <c r="B3" t="s">
        <v>32</v>
      </c>
      <c r="C3" t="s">
        <v>16</v>
      </c>
      <c r="D3" t="s">
        <v>71</v>
      </c>
    </row>
    <row r="4" spans="1:5">
      <c r="A4" t="s">
        <v>24</v>
      </c>
      <c r="B4" t="s">
        <v>33</v>
      </c>
      <c r="C4" t="s">
        <v>17</v>
      </c>
      <c r="D4" t="s">
        <v>62</v>
      </c>
    </row>
    <row r="5" spans="1:5">
      <c r="A5" t="s">
        <v>131</v>
      </c>
      <c r="D5" t="s">
        <v>37</v>
      </c>
    </row>
    <row r="6" spans="1:5">
      <c r="A6" t="s">
        <v>25</v>
      </c>
      <c r="D6" t="s">
        <v>79</v>
      </c>
    </row>
    <row r="7" spans="1:5">
      <c r="A7" t="s">
        <v>26</v>
      </c>
      <c r="D7" t="s">
        <v>34</v>
      </c>
    </row>
    <row r="8" spans="1:5">
      <c r="A8" t="s">
        <v>27</v>
      </c>
    </row>
    <row r="9" spans="1:5">
      <c r="A9" t="s">
        <v>28</v>
      </c>
    </row>
    <row r="10" spans="1:5">
      <c r="A10" t="s">
        <v>29</v>
      </c>
    </row>
    <row r="11" spans="1:5">
      <c r="A11" t="s">
        <v>34</v>
      </c>
    </row>
  </sheetData>
  <sheetProtection password="E895" sheet="1" objects="1" scenarios="1"/>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10"/>
  <sheetViews>
    <sheetView workbookViewId="0">
      <selection activeCell="B5" sqref="B5"/>
    </sheetView>
  </sheetViews>
  <sheetFormatPr baseColWidth="10" defaultColWidth="8.83203125" defaultRowHeight="14"/>
  <cols>
    <col min="1" max="1" width="32" style="30" customWidth="1"/>
    <col min="2" max="2" width="22.5" style="30" customWidth="1"/>
    <col min="3" max="16384" width="8.83203125" style="30"/>
  </cols>
  <sheetData>
    <row r="1" spans="1:11" s="28" customFormat="1">
      <c r="A1" s="27" t="s">
        <v>35</v>
      </c>
      <c r="B1" s="27"/>
      <c r="C1" s="27"/>
      <c r="D1" s="27"/>
      <c r="E1" s="27"/>
      <c r="F1" s="27"/>
      <c r="G1" s="27"/>
      <c r="H1" s="27"/>
      <c r="I1" s="27"/>
      <c r="J1" s="27"/>
      <c r="K1" s="27"/>
    </row>
    <row r="3" spans="1:11">
      <c r="A3" s="29" t="s">
        <v>39</v>
      </c>
      <c r="B3" s="24" t="s">
        <v>115</v>
      </c>
    </row>
    <row r="4" spans="1:11">
      <c r="A4" s="29" t="s">
        <v>38</v>
      </c>
      <c r="B4" s="24" t="s">
        <v>116</v>
      </c>
    </row>
    <row r="5" spans="1:11">
      <c r="A5" s="29" t="s">
        <v>40</v>
      </c>
      <c r="B5" s="24" t="s">
        <v>117</v>
      </c>
    </row>
    <row r="6" spans="1:11">
      <c r="A6" s="29" t="s">
        <v>6</v>
      </c>
      <c r="B6" s="72"/>
    </row>
    <row r="7" spans="1:11">
      <c r="A7" s="29" t="s">
        <v>10</v>
      </c>
      <c r="B7" s="72"/>
    </row>
    <row r="8" spans="1:11">
      <c r="B8" s="31"/>
    </row>
    <row r="9" spans="1:11">
      <c r="A9" s="32" t="s">
        <v>80</v>
      </c>
      <c r="B9" s="33"/>
    </row>
    <row r="10" spans="1:11">
      <c r="A10" s="32" t="s">
        <v>81</v>
      </c>
      <c r="B10" s="34"/>
    </row>
  </sheetData>
  <sheetProtection password="E895" sheet="1" objects="1" scenarios="1"/>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abSelected="1" topLeftCell="A2" zoomScale="200" workbookViewId="0">
      <selection activeCell="F4" sqref="F4:I21"/>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v>41540</v>
      </c>
      <c r="C3" s="42"/>
      <c r="D3" s="42"/>
      <c r="E3" s="39"/>
      <c r="F3" s="43" t="s">
        <v>96</v>
      </c>
      <c r="G3" s="39"/>
      <c r="H3" s="39"/>
      <c r="I3" s="39"/>
      <c r="J3" s="37"/>
      <c r="K3" s="39"/>
    </row>
    <row r="4" spans="1:11">
      <c r="F4" s="89" t="s">
        <v>0</v>
      </c>
      <c r="G4" s="90"/>
      <c r="H4" s="90"/>
      <c r="I4" s="91"/>
    </row>
    <row r="5" spans="1:11">
      <c r="A5" s="32" t="s">
        <v>82</v>
      </c>
      <c r="B5" s="19" t="s">
        <v>132</v>
      </c>
      <c r="C5" s="40"/>
      <c r="D5" s="40"/>
      <c r="F5" s="92"/>
      <c r="G5" s="93"/>
      <c r="H5" s="93"/>
      <c r="I5" s="94"/>
    </row>
    <row r="6" spans="1:11">
      <c r="A6" s="32" t="s">
        <v>83</v>
      </c>
      <c r="B6" s="70">
        <v>1</v>
      </c>
      <c r="C6" s="44"/>
      <c r="D6" s="44"/>
      <c r="F6" s="92"/>
      <c r="G6" s="93"/>
      <c r="H6" s="93"/>
      <c r="I6" s="94"/>
    </row>
    <row r="7" spans="1:11">
      <c r="A7" s="32" t="s">
        <v>84</v>
      </c>
      <c r="B7" s="20">
        <v>6330</v>
      </c>
      <c r="C7" s="45"/>
      <c r="D7" s="45"/>
      <c r="F7" s="92"/>
      <c r="G7" s="93"/>
      <c r="H7" s="93"/>
      <c r="I7" s="94"/>
    </row>
    <row r="8" spans="1:11">
      <c r="A8" s="32" t="s">
        <v>85</v>
      </c>
      <c r="B8" s="19" t="s">
        <v>33</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17</v>
      </c>
      <c r="D11" s="51">
        <f>IF(C11="yes",2,0)</f>
        <v>0</v>
      </c>
      <c r="F11" s="92"/>
      <c r="G11" s="93"/>
      <c r="H11" s="93"/>
      <c r="I11" s="94"/>
      <c r="J11" s="49"/>
    </row>
    <row r="12" spans="1:11">
      <c r="A12" s="52" t="s">
        <v>87</v>
      </c>
      <c r="B12" s="53"/>
      <c r="C12" s="68" t="s">
        <v>16</v>
      </c>
      <c r="D12" s="51">
        <f>IF(C12="yes",2,0)</f>
        <v>2</v>
      </c>
      <c r="F12" s="92"/>
      <c r="G12" s="93"/>
      <c r="H12" s="93"/>
      <c r="I12" s="94"/>
      <c r="J12" s="49"/>
    </row>
    <row r="13" spans="1:11">
      <c r="A13" s="52" t="s">
        <v>88</v>
      </c>
      <c r="B13" s="53"/>
      <c r="C13" s="68" t="s">
        <v>17</v>
      </c>
      <c r="D13" s="51">
        <f>IF(C13="yes",2,0)</f>
        <v>0</v>
      </c>
      <c r="F13" s="92"/>
      <c r="G13" s="93"/>
      <c r="H13" s="93"/>
      <c r="I13" s="94"/>
      <c r="J13" s="49"/>
    </row>
    <row r="14" spans="1:11">
      <c r="A14" s="54" t="s">
        <v>89</v>
      </c>
      <c r="B14" s="18" t="s">
        <v>71</v>
      </c>
      <c r="C14" s="36"/>
      <c r="D14" s="55"/>
      <c r="F14" s="92"/>
      <c r="G14" s="93"/>
      <c r="H14" s="93"/>
      <c r="I14" s="94"/>
      <c r="J14" s="49"/>
    </row>
    <row r="15" spans="1:11">
      <c r="A15" s="52" t="s">
        <v>90</v>
      </c>
      <c r="B15" s="53"/>
      <c r="C15" s="68" t="s">
        <v>16</v>
      </c>
      <c r="D15" s="51">
        <f>IF(C15="yes",1,0)</f>
        <v>1</v>
      </c>
      <c r="F15" s="92"/>
      <c r="G15" s="93"/>
      <c r="H15" s="93"/>
      <c r="I15" s="94"/>
      <c r="J15" s="49"/>
    </row>
    <row r="16" spans="1:11" ht="29" customHeight="1">
      <c r="A16" s="100" t="s">
        <v>91</v>
      </c>
      <c r="B16" s="101"/>
      <c r="C16" s="69" t="s">
        <v>17</v>
      </c>
      <c r="D16" s="56">
        <f>IF(C16="yes",1,0)</f>
        <v>0</v>
      </c>
      <c r="F16" s="92"/>
      <c r="G16" s="93"/>
      <c r="H16" s="93"/>
      <c r="I16" s="94"/>
      <c r="J16" s="49"/>
    </row>
    <row r="17" spans="1:11">
      <c r="A17" s="52" t="s">
        <v>92</v>
      </c>
      <c r="B17" s="53"/>
      <c r="C17" s="68" t="s">
        <v>17</v>
      </c>
      <c r="D17" s="56">
        <f>IF(C17="yes",-2,0)</f>
        <v>0</v>
      </c>
      <c r="F17" s="92"/>
      <c r="G17" s="93"/>
      <c r="H17" s="93"/>
      <c r="I17" s="94"/>
      <c r="J17" s="49"/>
    </row>
    <row r="18" spans="1:11">
      <c r="A18" s="52" t="s">
        <v>93</v>
      </c>
      <c r="B18" s="53"/>
      <c r="C18" s="68" t="s">
        <v>16</v>
      </c>
      <c r="D18" s="56">
        <f>IF(C18="yes",1,0)</f>
        <v>1</v>
      </c>
      <c r="F18" s="92"/>
      <c r="G18" s="93"/>
      <c r="H18" s="93"/>
      <c r="I18" s="94"/>
      <c r="J18" s="49"/>
    </row>
    <row r="19" spans="1:11" ht="35" customHeight="1">
      <c r="A19" s="100" t="s">
        <v>94</v>
      </c>
      <c r="B19" s="102"/>
      <c r="C19" s="69" t="s">
        <v>17</v>
      </c>
      <c r="D19" s="56">
        <f>IF(C19="no",1,0)</f>
        <v>1</v>
      </c>
      <c r="F19" s="92"/>
      <c r="G19" s="93"/>
      <c r="H19" s="93"/>
      <c r="I19" s="94"/>
      <c r="J19" s="49"/>
    </row>
    <row r="20" spans="1:11">
      <c r="A20" s="52" t="s">
        <v>95</v>
      </c>
      <c r="B20" s="53"/>
      <c r="C20" s="68" t="s">
        <v>16</v>
      </c>
      <c r="D20" s="56">
        <f>IF(C20="yes",3,0)</f>
        <v>3</v>
      </c>
      <c r="F20" s="92"/>
      <c r="G20" s="93"/>
      <c r="H20" s="93"/>
      <c r="I20" s="94"/>
      <c r="J20" s="49"/>
    </row>
    <row r="21" spans="1:11">
      <c r="A21" s="57"/>
      <c r="B21" s="58"/>
      <c r="C21" s="59" t="s">
        <v>77</v>
      </c>
      <c r="D21" s="60">
        <f>SUM(D11:D20)</f>
        <v>8</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t="s">
        <v>1</v>
      </c>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4"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9"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4"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2"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1"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42968E-08D1-49A6-BB9A-9A30B5A21298}"/>
</file>

<file path=customXml/itemProps2.xml><?xml version="1.0" encoding="utf-8"?>
<ds:datastoreItem xmlns:ds="http://schemas.openxmlformats.org/officeDocument/2006/customXml" ds:itemID="{F05826D5-189C-4BAC-9BC3-D89DC23CD192}"/>
</file>

<file path=customXml/itemProps3.xml><?xml version="1.0" encoding="utf-8"?>
<ds:datastoreItem xmlns:ds="http://schemas.openxmlformats.org/officeDocument/2006/customXml" ds:itemID="{3D7EAA76-B9EF-4EB6-8EEC-C3F869D51A4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vector>
  </TitlesOfParts>
  <Company>Bakersfield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Tom Moran</cp:lastModifiedBy>
  <cp:lastPrinted>2011-08-30T16:38:25Z</cp:lastPrinted>
  <dcterms:created xsi:type="dcterms:W3CDTF">2011-04-18T17:08:01Z</dcterms:created>
  <dcterms:modified xsi:type="dcterms:W3CDTF">2013-09-23T12:56:55Z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